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810" firstSheet="5" activeTab="9"/>
  </bookViews>
  <sheets>
    <sheet name="1财政拨款收支总表" sheetId="1" r:id="rId1"/>
    <sheet name="2一般公共预算支出表" sheetId="2" r:id="rId2"/>
    <sheet name="3一般公共预算基本支出表" sheetId="3" r:id="rId3"/>
    <sheet name="4一般公共预算“三公”经费支出表" sheetId="4" r:id="rId4"/>
    <sheet name="5部门基本支出预算表" sheetId="5" r:id="rId5"/>
    <sheet name="6部门项目支出预算表" sheetId="6" r:id="rId6"/>
    <sheet name="7部门政府采购预算表" sheetId="7" r:id="rId7"/>
    <sheet name="8部门收支总表" sheetId="8" r:id="rId8"/>
    <sheet name="9部门收入总表" sheetId="9" r:id="rId9"/>
    <sheet name="10部门支出总表" sheetId="10" r:id="rId10"/>
  </sheets>
  <definedNames>
    <definedName name="_xlnm.Print_Titles" localSheetId="2">'3一般公共预算基本支出表'!$1:$4</definedName>
  </definedNames>
  <calcPr fullCalcOnLoad="1"/>
</workbook>
</file>

<file path=xl/sharedStrings.xml><?xml version="1.0" encoding="utf-8"?>
<sst xmlns="http://schemas.openxmlformats.org/spreadsheetml/2006/main" count="1031" uniqueCount="712">
  <si>
    <t>财政拨款收支总表</t>
  </si>
  <si>
    <t>单位：万元</t>
  </si>
  <si>
    <t>项　目　代　码</t>
  </si>
  <si>
    <t>预 算 收 支 项 目</t>
  </si>
  <si>
    <t>预　算　安　排</t>
  </si>
  <si>
    <t>备  注</t>
  </si>
  <si>
    <t>预算收入</t>
  </si>
  <si>
    <t>公共财政预算拨款</t>
  </si>
  <si>
    <t xml:space="preserve"> 其中：事业费限额</t>
  </si>
  <si>
    <t xml:space="preserve">       非限额补助</t>
  </si>
  <si>
    <t xml:space="preserve">       纳入预算行政性收费安排</t>
  </si>
  <si>
    <t>　　　 专项收入</t>
  </si>
  <si>
    <t>　　　 国有资产有偿使用收入</t>
  </si>
  <si>
    <t>　　　 债务收入</t>
  </si>
  <si>
    <t>　　　 中央财政提前通知转移支付</t>
  </si>
  <si>
    <t>　　　 其他</t>
  </si>
  <si>
    <t>基金预算拨款</t>
  </si>
  <si>
    <t>财政专户核拨</t>
  </si>
  <si>
    <t>事业收入</t>
  </si>
  <si>
    <t>事业单位上级补助收入</t>
  </si>
  <si>
    <t>附属单位上缴收入</t>
  </si>
  <si>
    <t>经营收入</t>
  </si>
  <si>
    <t>其他收入</t>
  </si>
  <si>
    <t>预算支出</t>
  </si>
  <si>
    <t>人员经费</t>
  </si>
  <si>
    <t>日常公用经费</t>
  </si>
  <si>
    <t>专项公用经费</t>
  </si>
  <si>
    <t>专项项目支出</t>
  </si>
  <si>
    <t>转移支付</t>
  </si>
  <si>
    <t>事业单位经营支出</t>
  </si>
  <si>
    <t>其他支出</t>
  </si>
  <si>
    <t>收支相抵</t>
  </si>
  <si>
    <t>科目编码</t>
  </si>
  <si>
    <t>科目名称</t>
  </si>
  <si>
    <t>小计</t>
  </si>
  <si>
    <t>合计</t>
  </si>
  <si>
    <t>一般公共预算基本支出表</t>
  </si>
  <si>
    <t>功能分类科目编码</t>
  </si>
  <si>
    <t>经济分类科目编码</t>
  </si>
  <si>
    <t>项目代码</t>
  </si>
  <si>
    <t>预算支出项目</t>
  </si>
  <si>
    <t>经 费 来 源</t>
  </si>
  <si>
    <t>合 计</t>
  </si>
  <si>
    <t>其他来源收入</t>
  </si>
  <si>
    <t xml:space="preserve">  一、工资福利支出</t>
  </si>
  <si>
    <t>1．基本工资</t>
  </si>
  <si>
    <t>2．津贴补贴</t>
  </si>
  <si>
    <t xml:space="preserve">  （2）移动通讯补贴</t>
  </si>
  <si>
    <t xml:space="preserve">  （3）（特殊）岗位津贴（补贴）</t>
  </si>
  <si>
    <t xml:space="preserve">  （4）其他津补贴</t>
  </si>
  <si>
    <t xml:space="preserve">  （5）2014年7-12月份提标部分</t>
  </si>
  <si>
    <t>3．奖金</t>
  </si>
  <si>
    <t>4．社会保障缴费</t>
  </si>
  <si>
    <t xml:space="preserve">  （1）基本养老保险费</t>
  </si>
  <si>
    <t xml:space="preserve">  （2）基本医疗保险费</t>
  </si>
  <si>
    <t xml:space="preserve">  （3）事业单位失业保险费</t>
  </si>
  <si>
    <t xml:space="preserve">  （4）工伤保险费</t>
  </si>
  <si>
    <t xml:space="preserve">  （5）大病医疗保险费</t>
  </si>
  <si>
    <t>5．绩效工资</t>
  </si>
  <si>
    <t xml:space="preserve">  一、日常运转经费</t>
  </si>
  <si>
    <t>1．办公费</t>
  </si>
  <si>
    <t>2．印刷费</t>
  </si>
  <si>
    <t>3．水费</t>
  </si>
  <si>
    <t>4．电费</t>
  </si>
  <si>
    <t>5．邮电费</t>
  </si>
  <si>
    <t>一般公共预算“三公”经费支出表</t>
  </si>
  <si>
    <t>单位名称：</t>
  </si>
  <si>
    <t>支出内容</t>
  </si>
  <si>
    <t>“三公”经费</t>
  </si>
  <si>
    <t>资金来源</t>
  </si>
  <si>
    <t>因公出国（境）费</t>
  </si>
  <si>
    <t>公务用车购置费</t>
  </si>
  <si>
    <t>公务用车运行费</t>
  </si>
  <si>
    <t>公务       接待费</t>
  </si>
  <si>
    <t>公共财政预算</t>
  </si>
  <si>
    <t>基金预算</t>
  </si>
  <si>
    <t>国有资源（资产）有偿使用收入</t>
  </si>
  <si>
    <t>其他来源</t>
  </si>
  <si>
    <t>总计</t>
  </si>
  <si>
    <t>专项项目经费</t>
  </si>
  <si>
    <t>部门收入总表</t>
  </si>
  <si>
    <t>单位编码</t>
  </si>
  <si>
    <t>单位名称</t>
  </si>
  <si>
    <t>其中：</t>
  </si>
  <si>
    <t>非限额补助</t>
  </si>
  <si>
    <t>合    计</t>
  </si>
  <si>
    <t>部门支出总表</t>
  </si>
  <si>
    <t>其中：对下 补助</t>
  </si>
  <si>
    <t>霸州市文广新局</t>
  </si>
  <si>
    <t>701001霸州市文广新局</t>
  </si>
  <si>
    <t>701霸州市文广新局</t>
  </si>
  <si>
    <t>单位编码：701</t>
  </si>
  <si>
    <t xml:space="preserve">  （1）规范津补贴</t>
  </si>
  <si>
    <t xml:space="preserve">  （1）定额人员工资</t>
  </si>
  <si>
    <t xml:space="preserve">  （2）精神文明创建先进单位奖</t>
  </si>
  <si>
    <t xml:space="preserve">  （3）大中专毕业生工资</t>
  </si>
  <si>
    <t xml:space="preserve">  （4）妇女卫生费</t>
  </si>
  <si>
    <t>6．其他工资福利支出</t>
  </si>
  <si>
    <t>二、对个人和家庭的补助</t>
  </si>
  <si>
    <t>1．退休费</t>
  </si>
  <si>
    <t>2．生活补助</t>
  </si>
  <si>
    <t>3．医疗费</t>
  </si>
  <si>
    <t>4．奖励金</t>
  </si>
  <si>
    <t>1）独生子女费</t>
  </si>
  <si>
    <t>2）其他奖励金</t>
  </si>
  <si>
    <t>5．住房公积金</t>
  </si>
  <si>
    <t>6．其他对个人和家庭的补助支出</t>
  </si>
  <si>
    <t>1)在职取暖费</t>
  </si>
  <si>
    <t>6.差旅费</t>
  </si>
  <si>
    <t>6.差旅费</t>
  </si>
  <si>
    <t>7.维修（护）费</t>
  </si>
  <si>
    <t>7.维修（护）费</t>
  </si>
  <si>
    <t>二、其他公用经费</t>
  </si>
  <si>
    <t>8．取暖费</t>
  </si>
  <si>
    <t>　（1）楼内</t>
  </si>
  <si>
    <t>　（2）楼外</t>
  </si>
  <si>
    <t>9．物业管理费</t>
  </si>
  <si>
    <t>10.公务用车运行维护费</t>
  </si>
  <si>
    <t xml:space="preserve">  （1）燃料费维修费</t>
  </si>
  <si>
    <t>　（2）保险费</t>
  </si>
  <si>
    <t>11．会议费</t>
  </si>
  <si>
    <t>12．培训费</t>
  </si>
  <si>
    <t>13.公务接待费</t>
  </si>
  <si>
    <t>13.公务接待费</t>
  </si>
  <si>
    <t>14.工会经费</t>
  </si>
  <si>
    <t>15.福利费</t>
  </si>
  <si>
    <t>16.其他</t>
  </si>
  <si>
    <t>3．个人邮电费</t>
  </si>
  <si>
    <t>金额</t>
  </si>
  <si>
    <t xml:space="preserve">  其他支出</t>
  </si>
  <si>
    <t>一般公共服务支出</t>
  </si>
  <si>
    <t xml:space="preserve"> 20101</t>
  </si>
  <si>
    <t xml:space="preserve">  人大事务</t>
  </si>
  <si>
    <t xml:space="preserve">  2010101</t>
  </si>
  <si>
    <t xml:space="preserve">    行政运行</t>
  </si>
  <si>
    <t xml:space="preserve">  2010104</t>
  </si>
  <si>
    <t xml:space="preserve">    人大会议</t>
  </si>
  <si>
    <t xml:space="preserve">  2010108</t>
  </si>
  <si>
    <t xml:space="preserve">    代表工作</t>
  </si>
  <si>
    <t xml:space="preserve">  2010199</t>
  </si>
  <si>
    <t xml:space="preserve">    其他人大事务支出</t>
  </si>
  <si>
    <t xml:space="preserve"> 20102</t>
  </si>
  <si>
    <t xml:space="preserve">  政协事务</t>
  </si>
  <si>
    <t xml:space="preserve">  2010201</t>
  </si>
  <si>
    <t xml:space="preserve">  2010202</t>
  </si>
  <si>
    <t xml:space="preserve">    一般行政管理事务</t>
  </si>
  <si>
    <t xml:space="preserve">  2010204</t>
  </si>
  <si>
    <t xml:space="preserve">    政协会议</t>
  </si>
  <si>
    <t xml:space="preserve">  2010205</t>
  </si>
  <si>
    <t xml:space="preserve">    委员视察</t>
  </si>
  <si>
    <t xml:space="preserve">  2010206</t>
  </si>
  <si>
    <t xml:space="preserve">    参政议政</t>
  </si>
  <si>
    <t xml:space="preserve"> 20103</t>
  </si>
  <si>
    <t xml:space="preserve">  政府办公厅（室）及相关机构事务</t>
  </si>
  <si>
    <t xml:space="preserve">  2010301</t>
  </si>
  <si>
    <t xml:space="preserve">  2010302</t>
  </si>
  <si>
    <t xml:space="preserve">  2010304</t>
  </si>
  <si>
    <t xml:space="preserve">    专项服务</t>
  </si>
  <si>
    <t xml:space="preserve">  2010306</t>
  </si>
  <si>
    <t xml:space="preserve">    政务公开审批</t>
  </si>
  <si>
    <t xml:space="preserve">  2010308</t>
  </si>
  <si>
    <t xml:space="preserve">    信访事务</t>
  </si>
  <si>
    <t xml:space="preserve">  2010399</t>
  </si>
  <si>
    <t xml:space="preserve">    其他政府办公厅（室）及相关机构事务支出</t>
  </si>
  <si>
    <t xml:space="preserve"> 20104</t>
  </si>
  <si>
    <t xml:space="preserve">  发展与改革事务</t>
  </si>
  <si>
    <t xml:space="preserve">  2010401</t>
  </si>
  <si>
    <t xml:space="preserve">  2010405</t>
  </si>
  <si>
    <t xml:space="preserve">    日常经济运行调节</t>
  </si>
  <si>
    <t xml:space="preserve">  2010406</t>
  </si>
  <si>
    <t xml:space="preserve">    社会事业发展规划</t>
  </si>
  <si>
    <t xml:space="preserve">  2010408</t>
  </si>
  <si>
    <t xml:space="preserve">    物价管理</t>
  </si>
  <si>
    <t xml:space="preserve"> 20105</t>
  </si>
  <si>
    <t xml:space="preserve">  统计信息事务</t>
  </si>
  <si>
    <t xml:space="preserve">  2010501</t>
  </si>
  <si>
    <t xml:space="preserve">  2010505</t>
  </si>
  <si>
    <t xml:space="preserve">    专项统计业务</t>
  </si>
  <si>
    <t xml:space="preserve">  2010507</t>
  </si>
  <si>
    <t xml:space="preserve">    专项普查活动</t>
  </si>
  <si>
    <t xml:space="preserve">  2010508</t>
  </si>
  <si>
    <t xml:space="preserve">    统计抽样调查</t>
  </si>
  <si>
    <t xml:space="preserve"> 20106</t>
  </si>
  <si>
    <t xml:space="preserve">  财政事务</t>
  </si>
  <si>
    <t xml:space="preserve">  2010601</t>
  </si>
  <si>
    <t xml:space="preserve">  2010605</t>
  </si>
  <si>
    <t xml:space="preserve">    财政国库业务</t>
  </si>
  <si>
    <t xml:space="preserve">  2010606</t>
  </si>
  <si>
    <t xml:space="preserve">    财政监察</t>
  </si>
  <si>
    <t xml:space="preserve">  2010608</t>
  </si>
  <si>
    <t xml:space="preserve">    财政委托业务支出</t>
  </si>
  <si>
    <t xml:space="preserve"> 20107</t>
  </si>
  <si>
    <t xml:space="preserve">  税收事务</t>
  </si>
  <si>
    <t xml:space="preserve">  2010701</t>
  </si>
  <si>
    <t xml:space="preserve">  2010706</t>
  </si>
  <si>
    <t xml:space="preserve">    代扣代收代征税款手续费</t>
  </si>
  <si>
    <t xml:space="preserve">  2010708</t>
  </si>
  <si>
    <t xml:space="preserve">    协税护税</t>
  </si>
  <si>
    <t xml:space="preserve"> 20108</t>
  </si>
  <si>
    <t xml:space="preserve">  审计事务</t>
  </si>
  <si>
    <t xml:space="preserve">  2010801</t>
  </si>
  <si>
    <t xml:space="preserve">  2010804</t>
  </si>
  <si>
    <t xml:space="preserve">    审计业务</t>
  </si>
  <si>
    <t xml:space="preserve"> 20110</t>
  </si>
  <si>
    <t xml:space="preserve">  人力资源事务</t>
  </si>
  <si>
    <t xml:space="preserve">  2011001</t>
  </si>
  <si>
    <t xml:space="preserve">  2011002</t>
  </si>
  <si>
    <t xml:space="preserve">  2011009</t>
  </si>
  <si>
    <t xml:space="preserve">    公务员考核</t>
  </si>
  <si>
    <t xml:space="preserve">  2011012</t>
  </si>
  <si>
    <t xml:space="preserve">    公务员综合管理</t>
  </si>
  <si>
    <t xml:space="preserve">  2011050</t>
  </si>
  <si>
    <t xml:space="preserve">    事业运行</t>
  </si>
  <si>
    <t xml:space="preserve">  2011099</t>
  </si>
  <si>
    <t xml:space="preserve">    其他人事事务支出</t>
  </si>
  <si>
    <t xml:space="preserve"> 20111</t>
  </si>
  <si>
    <t xml:space="preserve">  纪检监察事务</t>
  </si>
  <si>
    <t xml:space="preserve">  2011101</t>
  </si>
  <si>
    <t xml:space="preserve">  2011102</t>
  </si>
  <si>
    <t xml:space="preserve"> 20113</t>
  </si>
  <si>
    <t xml:space="preserve">  商贸事务</t>
  </si>
  <si>
    <t xml:space="preserve">  2011301</t>
  </si>
  <si>
    <t xml:space="preserve">  2011302</t>
  </si>
  <si>
    <t xml:space="preserve">  2011308</t>
  </si>
  <si>
    <t xml:space="preserve">    招商引资</t>
  </si>
  <si>
    <t xml:space="preserve">  2011399</t>
  </si>
  <si>
    <t xml:space="preserve">    其他商贸事务支出</t>
  </si>
  <si>
    <t xml:space="preserve"> 20114</t>
  </si>
  <si>
    <t xml:space="preserve">  知识产权事务</t>
  </si>
  <si>
    <t xml:space="preserve">  2011499</t>
  </si>
  <si>
    <t xml:space="preserve">    其他知识产权事务支出</t>
  </si>
  <si>
    <t xml:space="preserve"> 20115</t>
  </si>
  <si>
    <t xml:space="preserve">  工商行政管理事务</t>
  </si>
  <si>
    <t xml:space="preserve">  2011501</t>
  </si>
  <si>
    <t xml:space="preserve">  2011504</t>
  </si>
  <si>
    <t xml:space="preserve">    工商行政管理专项</t>
  </si>
  <si>
    <t xml:space="preserve">  2011505</t>
  </si>
  <si>
    <t xml:space="preserve">    执法办案专项</t>
  </si>
  <si>
    <t xml:space="preserve">  2011506</t>
  </si>
  <si>
    <t xml:space="preserve">    消费者权益保护</t>
  </si>
  <si>
    <t xml:space="preserve">  2011507</t>
  </si>
  <si>
    <t xml:space="preserve">    信息化建设</t>
  </si>
  <si>
    <t xml:space="preserve"> 20117</t>
  </si>
  <si>
    <t xml:space="preserve">  质量技术监督与检验检疫事务</t>
  </si>
  <si>
    <t xml:space="preserve">  2011701</t>
  </si>
  <si>
    <t xml:space="preserve">  2011706</t>
  </si>
  <si>
    <t xml:space="preserve">    质量技术监督行政执法及业务管理</t>
  </si>
  <si>
    <t xml:space="preserve">  2011707</t>
  </si>
  <si>
    <t xml:space="preserve">    质量技术监督技术支持</t>
  </si>
  <si>
    <t xml:space="preserve">  2011750</t>
  </si>
  <si>
    <t xml:space="preserve"> 20126</t>
  </si>
  <si>
    <t xml:space="preserve">  档案事务</t>
  </si>
  <si>
    <t xml:space="preserve">  2012601</t>
  </si>
  <si>
    <t xml:space="preserve">  2012699</t>
  </si>
  <si>
    <t xml:space="preserve">    其他档案事务支出</t>
  </si>
  <si>
    <t xml:space="preserve">  群众团体事务</t>
  </si>
  <si>
    <t xml:space="preserve">  2012901</t>
  </si>
  <si>
    <t xml:space="preserve">  2012902</t>
  </si>
  <si>
    <t xml:space="preserve"> 20131</t>
  </si>
  <si>
    <t xml:space="preserve">  党委办公厅（室）及相关机构事务</t>
  </si>
  <si>
    <t xml:space="preserve">  2013101</t>
  </si>
  <si>
    <t xml:space="preserve">  2013102</t>
  </si>
  <si>
    <t xml:space="preserve"> 20132</t>
  </si>
  <si>
    <t xml:space="preserve">  组织事务</t>
  </si>
  <si>
    <t xml:space="preserve">  2013201</t>
  </si>
  <si>
    <t xml:space="preserve">  2013202</t>
  </si>
  <si>
    <t xml:space="preserve"> 20133</t>
  </si>
  <si>
    <t xml:space="preserve">  宣传事务</t>
  </si>
  <si>
    <t xml:space="preserve">  2013301</t>
  </si>
  <si>
    <t xml:space="preserve">  2013302</t>
  </si>
  <si>
    <t xml:space="preserve">  2013350</t>
  </si>
  <si>
    <t xml:space="preserve"> 20134</t>
  </si>
  <si>
    <t xml:space="preserve">  统战事务</t>
  </si>
  <si>
    <t xml:space="preserve">  2013401</t>
  </si>
  <si>
    <t xml:space="preserve">  2013402</t>
  </si>
  <si>
    <t xml:space="preserve"> 20136</t>
  </si>
  <si>
    <t xml:space="preserve">  其他共产党事务支出</t>
  </si>
  <si>
    <t xml:space="preserve">  2013601</t>
  </si>
  <si>
    <t xml:space="preserve">  2013602</t>
  </si>
  <si>
    <t xml:space="preserve">  2013699</t>
  </si>
  <si>
    <t xml:space="preserve">    其他共产党事务支出</t>
  </si>
  <si>
    <t>国防支出</t>
  </si>
  <si>
    <t xml:space="preserve"> 20306</t>
  </si>
  <si>
    <t xml:space="preserve">  国防动员</t>
  </si>
  <si>
    <t xml:space="preserve">  2030601</t>
  </si>
  <si>
    <t xml:space="preserve">    兵役征集</t>
  </si>
  <si>
    <t xml:space="preserve">  2030603</t>
  </si>
  <si>
    <t xml:space="preserve">    人民防空</t>
  </si>
  <si>
    <t xml:space="preserve">  2030605</t>
  </si>
  <si>
    <t xml:space="preserve">    国防教育</t>
  </si>
  <si>
    <t xml:space="preserve">  2030606</t>
  </si>
  <si>
    <t xml:space="preserve">    预备役部队</t>
  </si>
  <si>
    <t xml:space="preserve">  2030607</t>
  </si>
  <si>
    <t xml:space="preserve">    民兵</t>
  </si>
  <si>
    <t>公共安全支出</t>
  </si>
  <si>
    <t xml:space="preserve"> 20401</t>
  </si>
  <si>
    <t xml:space="preserve">  武装警察</t>
  </si>
  <si>
    <t xml:space="preserve">  2040101</t>
  </si>
  <si>
    <t xml:space="preserve">    内卫</t>
  </si>
  <si>
    <t xml:space="preserve">  2040103</t>
  </si>
  <si>
    <t xml:space="preserve">    消防</t>
  </si>
  <si>
    <t xml:space="preserve"> 20402</t>
  </si>
  <si>
    <t xml:space="preserve">  公安</t>
  </si>
  <si>
    <t xml:space="preserve">  2040201</t>
  </si>
  <si>
    <t xml:space="preserve">  2040202</t>
  </si>
  <si>
    <t xml:space="preserve">  2040204</t>
  </si>
  <si>
    <t xml:space="preserve">    治安管理</t>
  </si>
  <si>
    <t xml:space="preserve">  2040206</t>
  </si>
  <si>
    <t xml:space="preserve">    刑事侦查</t>
  </si>
  <si>
    <t xml:space="preserve">  2040212</t>
  </si>
  <si>
    <t xml:space="preserve">    道路交通管理</t>
  </si>
  <si>
    <t xml:space="preserve">  2040214</t>
  </si>
  <si>
    <t xml:space="preserve">    反恐怖</t>
  </si>
  <si>
    <t xml:space="preserve">  2040215</t>
  </si>
  <si>
    <t xml:space="preserve">    居民身份证管理</t>
  </si>
  <si>
    <t xml:space="preserve">  2040216</t>
  </si>
  <si>
    <t xml:space="preserve">    网络运行及维护</t>
  </si>
  <si>
    <t xml:space="preserve">  2040217</t>
  </si>
  <si>
    <t xml:space="preserve">    拘押收教场所管理</t>
  </si>
  <si>
    <t xml:space="preserve"> 20404</t>
  </si>
  <si>
    <t xml:space="preserve">  检察</t>
  </si>
  <si>
    <t xml:space="preserve">  2040401</t>
  </si>
  <si>
    <t xml:space="preserve">  2040404</t>
  </si>
  <si>
    <t xml:space="preserve">    查办和预防职务犯罪</t>
  </si>
  <si>
    <t xml:space="preserve">  2040405</t>
  </si>
  <si>
    <t xml:space="preserve">    公诉和审判监督</t>
  </si>
  <si>
    <t xml:space="preserve">  2040406</t>
  </si>
  <si>
    <t xml:space="preserve">    侦查监督</t>
  </si>
  <si>
    <t xml:space="preserve">  2040408</t>
  </si>
  <si>
    <t xml:space="preserve">    控告申诉</t>
  </si>
  <si>
    <t xml:space="preserve"> 20405</t>
  </si>
  <si>
    <t xml:space="preserve">  法院</t>
  </si>
  <si>
    <t xml:space="preserve">  2040501</t>
  </si>
  <si>
    <t xml:space="preserve">  2040504</t>
  </si>
  <si>
    <t xml:space="preserve">    案件审判</t>
  </si>
  <si>
    <t xml:space="preserve">  2040505</t>
  </si>
  <si>
    <t xml:space="preserve">    案件执行</t>
  </si>
  <si>
    <t xml:space="preserve">  2040506</t>
  </si>
  <si>
    <t xml:space="preserve">    两庭建设</t>
  </si>
  <si>
    <t xml:space="preserve"> 20406</t>
  </si>
  <si>
    <t xml:space="preserve">  司法</t>
  </si>
  <si>
    <t xml:space="preserve">  2040601</t>
  </si>
  <si>
    <t xml:space="preserve">  2040604</t>
  </si>
  <si>
    <t xml:space="preserve">    基层司法业务</t>
  </si>
  <si>
    <t xml:space="preserve">  2040605</t>
  </si>
  <si>
    <t xml:space="preserve">    普法宣传</t>
  </si>
  <si>
    <t xml:space="preserve">  2040606</t>
  </si>
  <si>
    <t xml:space="preserve">    律师公证管理</t>
  </si>
  <si>
    <t xml:space="preserve">  2040607</t>
  </si>
  <si>
    <t xml:space="preserve">    法律援助</t>
  </si>
  <si>
    <t>教育支出</t>
  </si>
  <si>
    <t xml:space="preserve"> 20501</t>
  </si>
  <si>
    <t xml:space="preserve">  教育管理事务</t>
  </si>
  <si>
    <t xml:space="preserve">  2050101</t>
  </si>
  <si>
    <t xml:space="preserve">  2050199</t>
  </si>
  <si>
    <t xml:space="preserve">    其他教育管理事务支出</t>
  </si>
  <si>
    <t xml:space="preserve"> 20502</t>
  </si>
  <si>
    <t xml:space="preserve">  普通教育</t>
  </si>
  <si>
    <t xml:space="preserve">  2050201</t>
  </si>
  <si>
    <t xml:space="preserve">    学前教育</t>
  </si>
  <si>
    <t xml:space="preserve">  2050202</t>
  </si>
  <si>
    <t xml:space="preserve">    小学教育</t>
  </si>
  <si>
    <t xml:space="preserve">  2050203</t>
  </si>
  <si>
    <t xml:space="preserve">    初中教育</t>
  </si>
  <si>
    <t xml:space="preserve">  2050204</t>
  </si>
  <si>
    <t xml:space="preserve">    高中教育</t>
  </si>
  <si>
    <t xml:space="preserve">  2050299</t>
  </si>
  <si>
    <t xml:space="preserve">    其他普通教育支出</t>
  </si>
  <si>
    <t xml:space="preserve"> 20503</t>
  </si>
  <si>
    <t xml:space="preserve">  职业教育</t>
  </si>
  <si>
    <t xml:space="preserve">  2050304</t>
  </si>
  <si>
    <t xml:space="preserve">    职业高中教育</t>
  </si>
  <si>
    <t xml:space="preserve">  2050399</t>
  </si>
  <si>
    <t xml:space="preserve">    其他职业教育支出</t>
  </si>
  <si>
    <t xml:space="preserve"> 20504</t>
  </si>
  <si>
    <t xml:space="preserve">  成人教育</t>
  </si>
  <si>
    <t xml:space="preserve">  2050499</t>
  </si>
  <si>
    <t xml:space="preserve">    其他成人教育支出</t>
  </si>
  <si>
    <t xml:space="preserve"> 20507</t>
  </si>
  <si>
    <t xml:space="preserve">  特殊教育</t>
  </si>
  <si>
    <t xml:space="preserve">  2050701</t>
  </si>
  <si>
    <t xml:space="preserve">    特殊学校教育</t>
  </si>
  <si>
    <t xml:space="preserve"> 20508</t>
  </si>
  <si>
    <t xml:space="preserve">  进修及培训</t>
  </si>
  <si>
    <t xml:space="preserve">  2050802</t>
  </si>
  <si>
    <t xml:space="preserve">    干部教育</t>
  </si>
  <si>
    <t xml:space="preserve"> 20509</t>
  </si>
  <si>
    <t xml:space="preserve">  教育费附加安排的支出</t>
  </si>
  <si>
    <t xml:space="preserve">  2050901</t>
  </si>
  <si>
    <t xml:space="preserve">    农村中小学校舍建设</t>
  </si>
  <si>
    <t xml:space="preserve">  2050902</t>
  </si>
  <si>
    <t xml:space="preserve">    农村中小学教学设施</t>
  </si>
  <si>
    <t xml:space="preserve">  2050999</t>
  </si>
  <si>
    <t xml:space="preserve">    其他教育费附加安排的支出</t>
  </si>
  <si>
    <t xml:space="preserve"> 20599</t>
  </si>
  <si>
    <t xml:space="preserve">  其他教育支出</t>
  </si>
  <si>
    <t xml:space="preserve">  2059999</t>
  </si>
  <si>
    <t xml:space="preserve">    其他教育支出</t>
  </si>
  <si>
    <t>206</t>
  </si>
  <si>
    <t>科学技术支出</t>
  </si>
  <si>
    <t xml:space="preserve"> 20601</t>
  </si>
  <si>
    <t xml:space="preserve">  科学技术管理事务</t>
  </si>
  <si>
    <t xml:space="preserve">  2060101</t>
  </si>
  <si>
    <t xml:space="preserve"> 20607</t>
  </si>
  <si>
    <t xml:space="preserve">  科学技术普及</t>
  </si>
  <si>
    <t xml:space="preserve">  2060701</t>
  </si>
  <si>
    <t xml:space="preserve">    机构运行</t>
  </si>
  <si>
    <t xml:space="preserve">  2060702</t>
  </si>
  <si>
    <t xml:space="preserve">    科普活动</t>
  </si>
  <si>
    <t>207</t>
  </si>
  <si>
    <t>文化体育与传媒支出</t>
  </si>
  <si>
    <t xml:space="preserve"> 20701</t>
  </si>
  <si>
    <t xml:space="preserve">  文化</t>
  </si>
  <si>
    <t xml:space="preserve">  2070101</t>
  </si>
  <si>
    <t xml:space="preserve">  2070102</t>
  </si>
  <si>
    <t xml:space="preserve">  2070105</t>
  </si>
  <si>
    <t xml:space="preserve">    文化展示及纪念机构</t>
  </si>
  <si>
    <t xml:space="preserve">    艺术表演场所</t>
  </si>
  <si>
    <t xml:space="preserve">    文化活动</t>
  </si>
  <si>
    <t xml:space="preserve">  2070109</t>
  </si>
  <si>
    <t xml:space="preserve">    群众文化</t>
  </si>
  <si>
    <t xml:space="preserve">  2070111</t>
  </si>
  <si>
    <t xml:space="preserve">    文化创作与保护</t>
  </si>
  <si>
    <t xml:space="preserve">  2070199</t>
  </si>
  <si>
    <t xml:space="preserve">    其他文化支出</t>
  </si>
  <si>
    <t xml:space="preserve"> 20702</t>
  </si>
  <si>
    <t xml:space="preserve">  文物</t>
  </si>
  <si>
    <t xml:space="preserve">  2070204</t>
  </si>
  <si>
    <t xml:space="preserve">    文物保护</t>
  </si>
  <si>
    <t xml:space="preserve">  2070205</t>
  </si>
  <si>
    <t xml:space="preserve">    博物馆</t>
  </si>
  <si>
    <t xml:space="preserve"> 20703</t>
  </si>
  <si>
    <t xml:space="preserve">  体育</t>
  </si>
  <si>
    <t xml:space="preserve">  2070301</t>
  </si>
  <si>
    <t xml:space="preserve">  2070307</t>
  </si>
  <si>
    <t xml:space="preserve">    体育场馆</t>
  </si>
  <si>
    <t xml:space="preserve">  2070308</t>
  </si>
  <si>
    <t xml:space="preserve">    群众体育</t>
  </si>
  <si>
    <t xml:space="preserve">  2070399</t>
  </si>
  <si>
    <t xml:space="preserve">    其他体育支出</t>
  </si>
  <si>
    <t xml:space="preserve"> 20704</t>
  </si>
  <si>
    <t xml:space="preserve">  广播影视</t>
  </si>
  <si>
    <t xml:space="preserve">  2070405</t>
  </si>
  <si>
    <t xml:space="preserve">    电视</t>
  </si>
  <si>
    <t xml:space="preserve"> 20799</t>
  </si>
  <si>
    <t xml:space="preserve">  其他文化体育与传媒支出</t>
  </si>
  <si>
    <t xml:space="preserve">  2079999</t>
  </si>
  <si>
    <t xml:space="preserve">    其他文化体育与传媒支出</t>
  </si>
  <si>
    <t>208</t>
  </si>
  <si>
    <t>社会保障和就业支出</t>
  </si>
  <si>
    <t>216</t>
  </si>
  <si>
    <t>商业服务业等支出</t>
  </si>
  <si>
    <t xml:space="preserve"> 21602</t>
  </si>
  <si>
    <t xml:space="preserve">  商业流通事务</t>
  </si>
  <si>
    <t xml:space="preserve">  2160299</t>
  </si>
  <si>
    <t xml:space="preserve">    其他商业流通事务支出</t>
  </si>
  <si>
    <t xml:space="preserve"> 21605</t>
  </si>
  <si>
    <t xml:space="preserve">  旅游业管理与服务支出</t>
  </si>
  <si>
    <t xml:space="preserve">  2160505</t>
  </si>
  <si>
    <t xml:space="preserve">    旅游行业业务管理</t>
  </si>
  <si>
    <t>220</t>
  </si>
  <si>
    <t>国土海洋气象等支出</t>
  </si>
  <si>
    <t xml:space="preserve"> 22001</t>
  </si>
  <si>
    <t xml:space="preserve">  国土资源事务</t>
  </si>
  <si>
    <t xml:space="preserve">  2200101</t>
  </si>
  <si>
    <t xml:space="preserve"> 22004</t>
  </si>
  <si>
    <t xml:space="preserve">  地震事务</t>
  </si>
  <si>
    <t xml:space="preserve">  2200499</t>
  </si>
  <si>
    <t xml:space="preserve">    其他地震事务支出</t>
  </si>
  <si>
    <t xml:space="preserve"> 22005</t>
  </si>
  <si>
    <t xml:space="preserve">  气象事务</t>
  </si>
  <si>
    <t xml:space="preserve">  2200509</t>
  </si>
  <si>
    <t xml:space="preserve">    气象服务</t>
  </si>
  <si>
    <t xml:space="preserve">  2200510</t>
  </si>
  <si>
    <t xml:space="preserve">    气象装备保障维护</t>
  </si>
  <si>
    <t xml:space="preserve">  2200599</t>
  </si>
  <si>
    <t xml:space="preserve">    其他气象事务支出</t>
  </si>
  <si>
    <t>221</t>
  </si>
  <si>
    <t>住房保障支出</t>
  </si>
  <si>
    <t xml:space="preserve"> 22101</t>
  </si>
  <si>
    <t xml:space="preserve">  保障性安居工程支出</t>
  </si>
  <si>
    <t xml:space="preserve">  2210105</t>
  </si>
  <si>
    <t xml:space="preserve">    农村危房改造</t>
  </si>
  <si>
    <t xml:space="preserve"> 22103</t>
  </si>
  <si>
    <t xml:space="preserve">  城乡社区住宅</t>
  </si>
  <si>
    <t xml:space="preserve">  2210399</t>
  </si>
  <si>
    <t xml:space="preserve">    其他城乡社区住宅支出</t>
  </si>
  <si>
    <t>222</t>
  </si>
  <si>
    <t>粮油物资储备支出</t>
  </si>
  <si>
    <t xml:space="preserve"> 22201</t>
  </si>
  <si>
    <t xml:space="preserve">  粮油事务</t>
  </si>
  <si>
    <t xml:space="preserve">  2220101</t>
  </si>
  <si>
    <t>227</t>
  </si>
  <si>
    <t>预备费</t>
  </si>
  <si>
    <t>229</t>
  </si>
  <si>
    <t xml:space="preserve"> 22902</t>
  </si>
  <si>
    <t xml:space="preserve">  年初预留</t>
  </si>
  <si>
    <t xml:space="preserve"> 22999</t>
  </si>
  <si>
    <t xml:space="preserve">  2299901</t>
  </si>
  <si>
    <t xml:space="preserve">    其他支出</t>
  </si>
  <si>
    <t>部门基本支出预算表</t>
  </si>
  <si>
    <t>资金 来 源</t>
  </si>
  <si>
    <t>一般公共财政预算拨款</t>
  </si>
  <si>
    <t>基本支出总计</t>
  </si>
  <si>
    <t>人员经费合计</t>
  </si>
  <si>
    <t xml:space="preserve">  （1）规范津补贴</t>
  </si>
  <si>
    <t xml:space="preserve">  （2）其他津补贴</t>
  </si>
  <si>
    <t xml:space="preserve">  （6）职业年金</t>
  </si>
  <si>
    <t>5．绩效工资</t>
  </si>
  <si>
    <t xml:space="preserve">                                         </t>
  </si>
  <si>
    <t>(1)定额人员工资</t>
  </si>
  <si>
    <t>（2）精神文明创建先进单位奖</t>
  </si>
  <si>
    <t>（3）妇女卫生费</t>
  </si>
  <si>
    <t xml:space="preserve">  二、对个人和家庭的补助</t>
  </si>
  <si>
    <t>1．奖励金</t>
  </si>
  <si>
    <t>2．住房公积金</t>
  </si>
  <si>
    <t>3．其他对个人和家庭的补助支出</t>
  </si>
  <si>
    <t>（1）在职取暖费</t>
  </si>
  <si>
    <t>（2）离退休取暖费</t>
  </si>
  <si>
    <t>日常公用经费合计</t>
  </si>
  <si>
    <t xml:space="preserve">  一、按基础定额核算</t>
  </si>
  <si>
    <t>（一）按人员定额核算公用经费</t>
  </si>
  <si>
    <t>6、差旅费</t>
  </si>
  <si>
    <t>7、维修费</t>
  </si>
  <si>
    <t>（二）按实物定额核算公用经费</t>
  </si>
  <si>
    <t>8、取暖费</t>
  </si>
  <si>
    <t>10、公务用车运行维护费</t>
  </si>
  <si>
    <t>（1）燃料费维修费</t>
  </si>
  <si>
    <t>（2）保险费</t>
  </si>
  <si>
    <t>11、其他</t>
  </si>
  <si>
    <t>（1）离休干部公用经费</t>
  </si>
  <si>
    <t>（2）离休干部特需费</t>
  </si>
  <si>
    <t>（3）个人邮电费</t>
  </si>
  <si>
    <t>二、按比例计提公用经费</t>
  </si>
  <si>
    <t>13、公务接待费</t>
  </si>
  <si>
    <t>14、工会经费</t>
  </si>
  <si>
    <t>15、福利费</t>
  </si>
  <si>
    <t>三、特殊因素公用经费</t>
  </si>
  <si>
    <t>部门项目支出预算表</t>
  </si>
  <si>
    <t>项目名称</t>
  </si>
  <si>
    <t>项目承担单位</t>
  </si>
  <si>
    <t>功能分类
科目编码</t>
  </si>
  <si>
    <t>项目类型</t>
  </si>
  <si>
    <t>项目级次</t>
  </si>
  <si>
    <t>资金来源</t>
  </si>
  <si>
    <t>大类</t>
  </si>
  <si>
    <t>小类</t>
  </si>
  <si>
    <t>合计</t>
  </si>
  <si>
    <t>一般公共预算拨款</t>
  </si>
  <si>
    <t>基金预算拨款</t>
  </si>
  <si>
    <t>国有资本经营预算拨款</t>
  </si>
  <si>
    <t>财政专户核拨</t>
  </si>
  <si>
    <t>其他来源收入</t>
  </si>
  <si>
    <t>部门政府采购预算</t>
  </si>
  <si>
    <t>政府采购项目来源</t>
  </si>
  <si>
    <t>采购物
品名称</t>
  </si>
  <si>
    <t>政府采购
目录序号</t>
  </si>
  <si>
    <t>数量
单位</t>
  </si>
  <si>
    <t>数量</t>
  </si>
  <si>
    <t>单价</t>
  </si>
  <si>
    <t>政府采购金额</t>
  </si>
  <si>
    <t>项目名称</t>
  </si>
  <si>
    <t>预算资金</t>
  </si>
  <si>
    <t>总计</t>
  </si>
  <si>
    <t>当年部门预算安排资金</t>
  </si>
  <si>
    <t>其他资
金渠道</t>
  </si>
  <si>
    <t>合计</t>
  </si>
  <si>
    <t>一般公共
预算拨款</t>
  </si>
  <si>
    <t>基金预
算拨款</t>
  </si>
  <si>
    <t>财政专
户核拨</t>
  </si>
  <si>
    <t>其他来
源收入</t>
  </si>
  <si>
    <t>霸州市2016年公共财政预算支出功能分类表</t>
  </si>
  <si>
    <t xml:space="preserve">  （1）定额人员工资</t>
  </si>
  <si>
    <t>三特殊因素公用经费</t>
  </si>
  <si>
    <t>1劳务费</t>
  </si>
  <si>
    <t>2业务费</t>
  </si>
  <si>
    <t>701霸州市文广新局部门</t>
  </si>
  <si>
    <t>2016年预算安排</t>
  </si>
  <si>
    <r>
      <t>2015年公务用车运行费预算安排为</t>
    </r>
    <r>
      <rPr>
        <sz val="11"/>
        <color indexed="8"/>
        <rFont val="宋体"/>
        <family val="0"/>
      </rPr>
      <t>12</t>
    </r>
    <r>
      <rPr>
        <sz val="12"/>
        <rFont val="宋体"/>
        <family val="0"/>
      </rPr>
      <t>万元，2016年公务用车运行费12万元。2015年公务招待费1.9万元,2016年公务招待费1.9万元.我局认真贯彻执行厉行节约精神，规范管理，严格控制和压缩公务车运行费用支出及公务招待费支出。</t>
    </r>
  </si>
  <si>
    <t>1.劳务费</t>
  </si>
  <si>
    <t>2.业务费</t>
  </si>
  <si>
    <t>文化艺术管理</t>
  </si>
  <si>
    <t>公共文化服务</t>
  </si>
  <si>
    <t>部门收支预算总表</t>
  </si>
  <si>
    <t>一般公共财政预算拨款</t>
  </si>
  <si>
    <t xml:space="preserve"> 其中：限额补助</t>
  </si>
  <si>
    <t>国有资本经营预算拨款</t>
  </si>
  <si>
    <t>其他来源收入</t>
  </si>
  <si>
    <t>其中：事业收入</t>
  </si>
  <si>
    <t>基本支出</t>
  </si>
  <si>
    <t>其中：人员经费</t>
  </si>
  <si>
    <t xml:space="preserve">  </t>
  </si>
  <si>
    <t xml:space="preserve">     日常公用经费</t>
  </si>
  <si>
    <t>项目支出</t>
  </si>
  <si>
    <t>其中：本级支出</t>
  </si>
  <si>
    <t xml:space="preserve">      对下补助</t>
  </si>
  <si>
    <t>限额补助</t>
  </si>
  <si>
    <t>国有资产有偿使用收入</t>
  </si>
  <si>
    <t>中央财政提前通知转移支付</t>
  </si>
  <si>
    <t>其他</t>
  </si>
  <si>
    <t>专项项目经费</t>
  </si>
  <si>
    <t>　　1、图书馆文化馆文化站免费开放配套资金</t>
  </si>
  <si>
    <t>霸州市文化广电新闻出版(版权)局</t>
  </si>
  <si>
    <t>专项业务</t>
  </si>
  <si>
    <t>专项事务</t>
  </si>
  <si>
    <t>本级</t>
  </si>
  <si>
    <t>　　2、关于提前下达2016年省级文化服务体系补助资金（第三批）的通知-冀财教[2015]187号</t>
  </si>
  <si>
    <t>　　公共文化服务</t>
  </si>
  <si>
    <t>　　1、公共文化建设资金</t>
  </si>
  <si>
    <t>　　文化艺术资源建设</t>
  </si>
  <si>
    <t>　　1、关于提前下达2016年基层三馆一站免费开放运行保障省级专项补助资金的通知-冀财教[2015]188号</t>
  </si>
  <si>
    <t>　　2、关于提前下达2016年中央补助地方美术馆公共图书馆文化馆站免费开放专项资金的通知-冀财教[2015]159号</t>
  </si>
  <si>
    <t>　　文化艺术生产</t>
  </si>
  <si>
    <t>　　1、霸州市文广新局2016年月月唱大戏活动经费</t>
  </si>
  <si>
    <t>大型活动</t>
  </si>
  <si>
    <t>文化体育活动</t>
  </si>
  <si>
    <t>　　1、范家坊工笔画院活动经费</t>
  </si>
  <si>
    <t>文化宣传交流</t>
  </si>
  <si>
    <t>　　文化交流合作</t>
  </si>
  <si>
    <t>　　1、书画展览专项经费</t>
  </si>
  <si>
    <t>霸州市益津书院</t>
  </si>
  <si>
    <t>文化保护</t>
  </si>
  <si>
    <t>　　文化保护</t>
  </si>
  <si>
    <t>　　1、关于提前下达2016年省级非物质文化遗产保护专项资金的通知-冀财教[2015]184号</t>
  </si>
  <si>
    <t>新闻出版广播影视事业建设</t>
  </si>
  <si>
    <t>　　公共服务工程推广</t>
  </si>
  <si>
    <t>　　1、农村公益电影放映县级配套资金</t>
  </si>
  <si>
    <t>　　1、关于提前下达2016年中央补助地方公共文化服务体系建设专项资金的通知-冀财教[2015]160号</t>
  </si>
  <si>
    <t>　　1、乡镇老放映员生活补助县级配套资金</t>
  </si>
  <si>
    <t>　　2、关于提前下达2016年省级文化服务体系补助资金（第二批）的通知-冀财教[2015]186号</t>
  </si>
  <si>
    <t>旅游宣传及信息化建设</t>
  </si>
  <si>
    <t>　　旅游信息化建设</t>
  </si>
  <si>
    <t>　　1、旅游工作经费</t>
  </si>
  <si>
    <t>文物保护</t>
  </si>
  <si>
    <t>　　文物保护</t>
  </si>
  <si>
    <t>　　1、文物所文物保护经费</t>
  </si>
  <si>
    <t>发展博物馆事业</t>
  </si>
  <si>
    <t>　　博物馆免费开放</t>
  </si>
  <si>
    <t>　　1、李少春研究会年度活动经费</t>
  </si>
  <si>
    <t>霸州李少春纪念馆</t>
  </si>
  <si>
    <t>专项公用</t>
  </si>
  <si>
    <t>　　2、关于提前下达2016年省级博物馆纪念馆免费开放专项经费的通知-冀财教[2015]203号</t>
  </si>
  <si>
    <t>　　3、博物馆纪念馆免费开放配套资金</t>
  </si>
  <si>
    <t>　　4、关于提前下达2016年省级博物馆纪念馆免费开放专项经费的通知（博物馆、自行车博物馆）-冀财教[2015]203号</t>
  </si>
  <si>
    <t>霸州市华夏民间收藏馆</t>
  </si>
  <si>
    <t>　　5、关于提前下达2016年博物馆纪念馆逐步免费开放补助资金的通知（博物馆、自行车博物馆）-冀财教[2015]155号</t>
  </si>
  <si>
    <t>　　6、关于提前下达2016年博物馆纪念馆逐步免费开放补助资金的通知-冀财教[2015]155号</t>
  </si>
  <si>
    <t>　　7、霸州市博物馆自行车博物馆免费开放配套资金</t>
  </si>
  <si>
    <t xml:space="preserve">综合事务管理 </t>
  </si>
  <si>
    <t>　　综合事务管理</t>
  </si>
  <si>
    <t>　　1、李少春大剧院增加取暖制冷用电维修保养经费</t>
  </si>
  <si>
    <t>霸州市李少春大剧院管理处</t>
  </si>
  <si>
    <t>　　2、李少春纪念馆附属设施改造工程</t>
  </si>
  <si>
    <t>基建</t>
  </si>
  <si>
    <t>大型修缮</t>
  </si>
  <si>
    <t>701霸州市文广新局</t>
  </si>
  <si>
    <t>霸州市文化广电新闻出版(版权)局小计</t>
  </si>
  <si>
    <t>旅游工作经费</t>
  </si>
  <si>
    <t>软件开发服务</t>
  </si>
  <si>
    <t>C0201</t>
  </si>
  <si>
    <t>印刷和出版</t>
  </si>
  <si>
    <t>C0814</t>
  </si>
  <si>
    <t>公共文化建设资金</t>
  </si>
  <si>
    <t>计算机设备</t>
  </si>
  <si>
    <t>A020101</t>
  </si>
  <si>
    <t>图书</t>
  </si>
  <si>
    <t>A0501</t>
  </si>
  <si>
    <t>文物所文物保护经费</t>
  </si>
  <si>
    <t>装修设计服务</t>
  </si>
  <si>
    <t>C1004</t>
  </si>
  <si>
    <t>霸州市文广新局2016年月月唱大戏活动经费</t>
  </si>
  <si>
    <t>文化、体育、娱乐服务</t>
  </si>
  <si>
    <t>C20</t>
  </si>
  <si>
    <t>关于提前下达2016年省级文化服务体系补助资金（第三批）的通知-冀财教[2015]187号</t>
  </si>
  <si>
    <t>体育设备</t>
  </si>
  <si>
    <t>A0336</t>
  </si>
  <si>
    <t>公共设施施工</t>
  </si>
  <si>
    <t>B0215</t>
  </si>
  <si>
    <t>李少春纪念馆附属设施改造工程</t>
  </si>
  <si>
    <t>修缮工程</t>
  </si>
  <si>
    <t>B08</t>
  </si>
  <si>
    <t>图书馆文化馆文化站免费开放配套资金</t>
  </si>
  <si>
    <t>图书档案设备</t>
  </si>
  <si>
    <t>A0204</t>
  </si>
  <si>
    <t>舞台设备</t>
  </si>
  <si>
    <t>A033503</t>
  </si>
  <si>
    <t>关于提前下达2016年基层三馆一站免费开放运行保障省级专项补助资金的通知-冀财教[2015]188号</t>
  </si>
  <si>
    <t>乐器</t>
  </si>
  <si>
    <t>A033501</t>
  </si>
  <si>
    <t>关于提前下达2016年中央补助地方美术馆公共图书馆文化馆站免费开放专项资金的通知-冀财教[2015]159号</t>
  </si>
  <si>
    <t>霸州李少春纪念馆小计</t>
  </si>
  <si>
    <t>关于提前下达2016年博物馆纪念馆逐步免费开放补助资金的通知冀财教【2015】155号</t>
  </si>
  <si>
    <t>个</t>
  </si>
  <si>
    <t>项</t>
  </si>
  <si>
    <t>关于提前下达2016年省级博物馆纪念馆免费开放专项经费的通知冀财教【2015】203号</t>
  </si>
  <si>
    <t>霸州市华夏民间收藏馆小计</t>
  </si>
  <si>
    <t>关于提前下达2016年省级博物馆纪念馆免费开放专项经费的通知冀财教【2015】203号（霸州市博物馆、霸州市中国自行车博物馆）</t>
  </si>
  <si>
    <t>办公设备维修和保养服务</t>
  </si>
  <si>
    <t>C0502</t>
  </si>
  <si>
    <t>批</t>
  </si>
  <si>
    <t>霸州市博物馆自行车博物馆免费开放配套资金</t>
  </si>
  <si>
    <t>监控系统工程安装</t>
  </si>
  <si>
    <t>B060102</t>
  </si>
  <si>
    <t>关于提前下达2016年博物馆纪念馆逐步免费开放补助资金的通知冀财教【2015】155号（霸州市博物馆、霸州市中国自行车博物馆）</t>
  </si>
  <si>
    <t>物业管理服务</t>
  </si>
  <si>
    <t>C1204</t>
  </si>
  <si>
    <t>投影仪</t>
  </si>
  <si>
    <t>A020202</t>
  </si>
  <si>
    <t>展览服务</t>
  </si>
  <si>
    <t>C0602</t>
  </si>
  <si>
    <t>701霸州市文广新局                                                                                                                        单位:万元</t>
  </si>
  <si>
    <t>专项项目支出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</si>
</sst>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41">
    <font>
      <sz val="11"/>
      <color indexed="8"/>
      <name val="宋体"/>
      <family val="0"/>
    </font>
    <font>
      <sz val="12"/>
      <name val="宋体"/>
      <family val="0"/>
    </font>
    <font>
      <sz val="16"/>
      <color indexed="8"/>
      <name val="宋体"/>
      <family val="0"/>
    </font>
    <font>
      <sz val="12"/>
      <color indexed="8"/>
      <name val="宋体"/>
      <family val="0"/>
    </font>
    <font>
      <b/>
      <sz val="10.5"/>
      <color indexed="8"/>
      <name val="宋体"/>
      <family val="0"/>
    </font>
    <font>
      <sz val="10.5"/>
      <color indexed="8"/>
      <name val="宋体"/>
      <family val="0"/>
    </font>
    <font>
      <b/>
      <sz val="14"/>
      <name val="黑体"/>
      <family val="0"/>
    </font>
    <font>
      <b/>
      <sz val="12"/>
      <name val="宋体"/>
      <family val="0"/>
    </font>
    <font>
      <sz val="10"/>
      <name val="宋体"/>
      <family val="0"/>
    </font>
    <font>
      <sz val="16"/>
      <name val="黑体"/>
      <family val="0"/>
    </font>
    <font>
      <b/>
      <sz val="24"/>
      <name val="宋体"/>
      <family val="0"/>
    </font>
    <font>
      <b/>
      <sz val="10"/>
      <name val="方正书宋_GBK"/>
      <family val="0"/>
    </font>
    <font>
      <b/>
      <sz val="10"/>
      <name val="宋体"/>
      <family val="0"/>
    </font>
    <font>
      <sz val="10"/>
      <name val="方正书宋_GBK"/>
      <family val="0"/>
    </font>
    <font>
      <b/>
      <sz val="12"/>
      <name val="方正书宋_GBK"/>
      <family val="0"/>
    </font>
    <font>
      <sz val="9"/>
      <name val="宋体"/>
      <family val="0"/>
    </font>
    <font>
      <sz val="11"/>
      <color indexed="19"/>
      <name val="宋体"/>
      <family val="0"/>
    </font>
    <font>
      <sz val="11"/>
      <color indexed="17"/>
      <name val="宋体"/>
      <family val="0"/>
    </font>
    <font>
      <sz val="11"/>
      <color indexed="9"/>
      <name val="宋体"/>
      <family val="0"/>
    </font>
    <font>
      <sz val="11"/>
      <color indexed="62"/>
      <name val="宋体"/>
      <family val="0"/>
    </font>
    <font>
      <b/>
      <sz val="15"/>
      <color indexed="62"/>
      <name val="宋体"/>
      <family val="0"/>
    </font>
    <font>
      <sz val="11"/>
      <color indexed="16"/>
      <name val="宋体"/>
      <family val="0"/>
    </font>
    <font>
      <b/>
      <sz val="11"/>
      <color indexed="62"/>
      <name val="宋体"/>
      <family val="0"/>
    </font>
    <font>
      <u val="single"/>
      <sz val="11"/>
      <color indexed="12"/>
      <name val="宋体"/>
      <family val="0"/>
    </font>
    <font>
      <b/>
      <sz val="11"/>
      <color indexed="63"/>
      <name val="宋体"/>
      <family val="0"/>
    </font>
    <font>
      <u val="single"/>
      <sz val="11"/>
      <color indexed="20"/>
      <name val="宋体"/>
      <family val="0"/>
    </font>
    <font>
      <b/>
      <sz val="13"/>
      <color indexed="62"/>
      <name val="宋体"/>
      <family val="0"/>
    </font>
    <font>
      <b/>
      <sz val="18"/>
      <color indexed="62"/>
      <name val="宋体"/>
      <family val="0"/>
    </font>
    <font>
      <sz val="11"/>
      <color indexed="10"/>
      <name val="宋体"/>
      <family val="0"/>
    </font>
    <font>
      <i/>
      <sz val="11"/>
      <color indexed="2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9"/>
      <color indexed="8"/>
      <name val="宋体"/>
      <family val="0"/>
    </font>
    <font>
      <b/>
      <sz val="20"/>
      <color indexed="8"/>
      <name val="宋体"/>
      <family val="0"/>
    </font>
    <font>
      <b/>
      <sz val="9"/>
      <color indexed="8"/>
      <name val="宋体"/>
      <family val="0"/>
    </font>
    <font>
      <b/>
      <sz val="22"/>
      <color indexed="8"/>
      <name val="宋体"/>
      <family val="0"/>
    </font>
    <font>
      <sz val="10.5"/>
      <color indexed="10"/>
      <name val="宋体"/>
      <family val="0"/>
    </font>
    <font>
      <sz val="10.5"/>
      <color indexed="8"/>
      <name val="方正书宋_GBK"/>
      <family val="0"/>
    </font>
    <font>
      <b/>
      <sz val="10.5"/>
      <color indexed="8"/>
      <name val="方正书宋_GBK"/>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46">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medium">
        <color indexed="8"/>
      </right>
      <top/>
      <bottom style="medium">
        <color indexed="8"/>
      </bottom>
    </border>
    <border>
      <left/>
      <right style="medium">
        <color indexed="8"/>
      </right>
      <top/>
      <bottom style="medium">
        <color indexed="8"/>
      </bottom>
    </border>
    <border>
      <left/>
      <right style="medium">
        <color indexed="9"/>
      </right>
      <top style="medium">
        <color indexed="9"/>
      </top>
      <bottom style="medium">
        <color indexed="8"/>
      </bottom>
    </border>
    <border>
      <left/>
      <right/>
      <top/>
      <bottom style="thin"/>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right style="medium">
        <color indexed="8"/>
      </right>
      <top/>
      <bottom/>
    </border>
    <border>
      <left/>
      <right/>
      <top/>
      <bottom style="medium">
        <color indexed="9"/>
      </bottom>
    </border>
    <border>
      <left style="medium">
        <color indexed="9"/>
      </left>
      <right/>
      <top style="medium">
        <color indexed="9"/>
      </top>
      <bottom style="medium">
        <color indexed="8"/>
      </bottom>
    </border>
    <border>
      <left/>
      <right/>
      <top style="medium">
        <color indexed="9"/>
      </top>
      <bottom style="medium">
        <color indexed="8"/>
      </bottom>
    </border>
    <border>
      <left>
        <color indexed="63"/>
      </left>
      <right>
        <color indexed="63"/>
      </right>
      <top>
        <color indexed="63"/>
      </top>
      <bottom style="thin">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color indexed="8"/>
      </left>
      <right style="medium">
        <color indexed="8"/>
      </right>
      <top style="medium">
        <color indexed="8"/>
      </top>
      <bottom/>
    </border>
    <border>
      <left>
        <color indexed="63"/>
      </left>
      <right>
        <color indexed="63"/>
      </right>
      <top style="thin"/>
      <bottom>
        <color indexed="63"/>
      </bottom>
    </border>
    <border>
      <left style="thin"/>
      <right style="thin"/>
      <top/>
      <bottom/>
    </border>
    <border>
      <left style="thin"/>
      <right style="thin"/>
      <top/>
      <bottom style="thin"/>
    </border>
    <border>
      <left style="medium">
        <color indexed="8"/>
      </left>
      <right style="medium">
        <color indexed="8"/>
      </right>
      <top/>
      <bottom/>
    </border>
    <border>
      <left style="medium"/>
      <right/>
      <top style="medium"/>
      <bottom style="medium"/>
    </border>
    <border>
      <left/>
      <right/>
      <top style="medium"/>
      <bottom style="medium"/>
    </border>
    <border>
      <left/>
      <right style="medium"/>
      <top style="medium"/>
      <bottom style="medium"/>
    </border>
    <border>
      <left style="medium">
        <color indexed="8"/>
      </left>
      <right/>
      <top style="medium">
        <color indexed="8"/>
      </top>
      <bottom/>
    </border>
    <border>
      <left/>
      <right/>
      <top style="medium">
        <color indexed="8"/>
      </top>
      <bottom/>
    </border>
    <border>
      <left/>
      <right style="medium">
        <color indexed="8"/>
      </right>
      <top style="medium">
        <color indexed="8"/>
      </top>
      <bottom/>
    </border>
    <border>
      <left/>
      <right>
        <color indexed="63"/>
      </right>
      <top style="medium">
        <color indexed="8"/>
      </top>
      <bottom/>
    </border>
    <border>
      <left/>
      <right>
        <color indexed="63"/>
      </right>
      <top style="medium"/>
      <bottom style="mediu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5"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0" fillId="0" borderId="1" applyNumberFormat="0" applyFill="0" applyAlignment="0" applyProtection="0"/>
    <xf numFmtId="0" fontId="26"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1" fillId="10" borderId="0" applyNumberFormat="0" applyBorder="0" applyAlignment="0" applyProtection="0"/>
    <xf numFmtId="0" fontId="23" fillId="0" borderId="0" applyNumberFormat="0" applyFill="0" applyBorder="0" applyAlignment="0" applyProtection="0"/>
    <xf numFmtId="0" fontId="17" fillId="6"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11" borderId="5" applyNumberFormat="0" applyAlignment="0" applyProtection="0"/>
    <xf numFmtId="0" fontId="31" fillId="12" borderId="6" applyNumberFormat="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3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8" borderId="0" applyNumberFormat="0" applyBorder="0" applyAlignment="0" applyProtection="0"/>
    <xf numFmtId="0" fontId="16" fillId="17" borderId="0" applyNumberFormat="0" applyBorder="0" applyAlignment="0" applyProtection="0"/>
    <xf numFmtId="0" fontId="24" fillId="11" borderId="8" applyNumberFormat="0" applyAlignment="0" applyProtection="0"/>
    <xf numFmtId="0" fontId="19" fillId="5" borderId="5" applyNumberFormat="0" applyAlignment="0" applyProtection="0"/>
    <xf numFmtId="0" fontId="25" fillId="0" borderId="0" applyNumberFormat="0" applyFill="0" applyBorder="0" applyAlignment="0" applyProtection="0"/>
    <xf numFmtId="0" fontId="0" fillId="3" borderId="9" applyNumberFormat="0" applyFont="0" applyAlignment="0" applyProtection="0"/>
  </cellStyleXfs>
  <cellXfs count="124">
    <xf numFmtId="0" fontId="0" fillId="0" borderId="0" xfId="0" applyAlignment="1">
      <alignment/>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left" vertical="center" wrapText="1"/>
    </xf>
    <xf numFmtId="0" fontId="5" fillId="0" borderId="11" xfId="0" applyFont="1" applyBorder="1" applyAlignment="1">
      <alignment horizontal="right" vertical="center" wrapText="1"/>
    </xf>
    <xf numFmtId="0" fontId="4" fillId="0" borderId="11" xfId="0" applyFont="1" applyBorder="1" applyAlignment="1">
      <alignment horizontal="right" vertical="center" wrapText="1"/>
    </xf>
    <xf numFmtId="0" fontId="3" fillId="0" borderId="12" xfId="0" applyFont="1" applyBorder="1" applyAlignment="1">
      <alignment horizontal="right" vertical="center" wrapText="1"/>
    </xf>
    <xf numFmtId="0" fontId="4" fillId="0" borderId="11" xfId="0" applyFont="1" applyBorder="1" applyAlignment="1">
      <alignment horizontal="left" vertical="center" wrapText="1"/>
    </xf>
    <xf numFmtId="0" fontId="7" fillId="0" borderId="0" xfId="0" applyFont="1" applyAlignment="1" applyProtection="1">
      <alignment/>
      <protection/>
    </xf>
    <xf numFmtId="0" fontId="1" fillId="0" borderId="0" xfId="0" applyFont="1" applyAlignment="1" applyProtection="1">
      <alignment vertical="center"/>
      <protection/>
    </xf>
    <xf numFmtId="0" fontId="8" fillId="0" borderId="0" xfId="0" applyFont="1" applyAlignment="1" applyProtection="1">
      <alignment/>
      <protection/>
    </xf>
    <xf numFmtId="49" fontId="1" fillId="0" borderId="0" xfId="0" applyNumberFormat="1" applyFont="1" applyAlignment="1" applyProtection="1">
      <alignment/>
      <protection/>
    </xf>
    <xf numFmtId="0" fontId="1" fillId="0" borderId="0" xfId="0" applyFont="1" applyAlignment="1" applyProtection="1">
      <alignment/>
      <protection/>
    </xf>
    <xf numFmtId="49" fontId="9" fillId="0" borderId="0" xfId="0" applyNumberFormat="1" applyFont="1" applyAlignment="1" applyProtection="1">
      <alignment/>
      <protection/>
    </xf>
    <xf numFmtId="0" fontId="12" fillId="0" borderId="0" xfId="0" applyFont="1" applyAlignment="1" applyProtection="1">
      <alignment/>
      <protection/>
    </xf>
    <xf numFmtId="0" fontId="12" fillId="0" borderId="0" xfId="0" applyFont="1" applyAlignment="1" applyProtection="1">
      <alignment horizontal="left"/>
      <protection/>
    </xf>
    <xf numFmtId="49" fontId="11" fillId="0" borderId="13" xfId="0" applyNumberFormat="1" applyFont="1" applyBorder="1" applyAlignment="1" applyProtection="1">
      <alignment horizontal="left"/>
      <protection/>
    </xf>
    <xf numFmtId="0" fontId="11" fillId="0" borderId="14" xfId="0" applyFont="1" applyBorder="1" applyAlignment="1" applyProtection="1">
      <alignment horizontal="center" vertical="center" wrapText="1"/>
      <protection/>
    </xf>
    <xf numFmtId="49" fontId="11" fillId="0" borderId="14" xfId="0" applyNumberFormat="1" applyFont="1" applyBorder="1" applyAlignment="1" applyProtection="1">
      <alignment horizontal="center" vertical="center" wrapText="1"/>
      <protection/>
    </xf>
    <xf numFmtId="0" fontId="11" fillId="0" borderId="15" xfId="0" applyFont="1" applyBorder="1" applyAlignment="1" applyProtection="1">
      <alignment horizontal="center" vertical="center" wrapText="1"/>
      <protection/>
    </xf>
    <xf numFmtId="176" fontId="8" fillId="0" borderId="14" xfId="0" applyNumberFormat="1" applyFont="1" applyBorder="1" applyAlignment="1" applyProtection="1">
      <alignment horizontal="right" vertical="center"/>
      <protection/>
    </xf>
    <xf numFmtId="49" fontId="13" fillId="0" borderId="14" xfId="0" applyNumberFormat="1" applyFont="1" applyBorder="1" applyAlignment="1" applyProtection="1">
      <alignment vertical="center"/>
      <protection/>
    </xf>
    <xf numFmtId="0" fontId="14" fillId="0" borderId="0" xfId="0" applyFont="1" applyAlignment="1" applyProtection="1">
      <alignment/>
      <protection/>
    </xf>
    <xf numFmtId="0" fontId="8" fillId="0" borderId="0" xfId="0" applyFont="1" applyAlignment="1" applyProtection="1">
      <alignment vertical="center"/>
      <protection/>
    </xf>
    <xf numFmtId="0" fontId="0" fillId="0" borderId="0" xfId="0" applyAlignment="1">
      <alignment horizontal="center"/>
    </xf>
    <xf numFmtId="0" fontId="4" fillId="0" borderId="10" xfId="0" applyFont="1" applyBorder="1" applyAlignment="1">
      <alignment horizontal="left" vertical="center" wrapText="1"/>
    </xf>
    <xf numFmtId="0" fontId="5" fillId="0" borderId="11" xfId="0" applyFont="1" applyBorder="1" applyAlignment="1">
      <alignment horizontal="center" vertical="center" wrapText="1"/>
    </xf>
    <xf numFmtId="0" fontId="0" fillId="0" borderId="0" xfId="0" applyAlignment="1">
      <alignment/>
    </xf>
    <xf numFmtId="0" fontId="3" fillId="0" borderId="0" xfId="0" applyFont="1" applyAlignment="1">
      <alignment wrapText="1"/>
    </xf>
    <xf numFmtId="49" fontId="33" fillId="0" borderId="16" xfId="0" applyNumberFormat="1" applyFont="1" applyBorder="1" applyAlignment="1" applyProtection="1">
      <alignment horizontal="center" vertical="center" wrapText="1"/>
      <protection locked="0"/>
    </xf>
    <xf numFmtId="0" fontId="33" fillId="0" borderId="16" xfId="0" applyFont="1" applyBorder="1" applyAlignment="1" applyProtection="1">
      <alignment horizontal="center" vertical="center" wrapText="1"/>
      <protection locked="0"/>
    </xf>
    <xf numFmtId="177" fontId="33" fillId="0" borderId="16" xfId="0" applyNumberFormat="1" applyFont="1" applyBorder="1" applyAlignment="1" applyProtection="1">
      <alignment horizontal="center" vertical="center" wrapText="1"/>
      <protection locked="0"/>
    </xf>
    <xf numFmtId="49" fontId="36" fillId="0" borderId="17" xfId="0" applyNumberFormat="1" applyFont="1" applyBorder="1" applyAlignment="1" applyProtection="1">
      <alignment vertical="center" wrapText="1"/>
      <protection locked="0"/>
    </xf>
    <xf numFmtId="49" fontId="36" fillId="0" borderId="18" xfId="0" applyNumberFormat="1" applyFont="1" applyBorder="1" applyAlignment="1" applyProtection="1">
      <alignment vertical="center" wrapText="1"/>
      <protection locked="0"/>
    </xf>
    <xf numFmtId="177" fontId="36" fillId="0" borderId="16" xfId="0" applyNumberFormat="1" applyFont="1" applyBorder="1" applyAlignment="1" applyProtection="1">
      <alignment vertical="center" wrapText="1"/>
      <protection locked="0"/>
    </xf>
    <xf numFmtId="0" fontId="36" fillId="0" borderId="16" xfId="0" applyFont="1" applyBorder="1" applyAlignment="1" applyProtection="1">
      <alignment horizontal="left" vertical="center" wrapText="1"/>
      <protection locked="0"/>
    </xf>
    <xf numFmtId="49" fontId="36" fillId="0" borderId="16" xfId="0" applyNumberFormat="1" applyFont="1" applyBorder="1" applyAlignment="1" applyProtection="1">
      <alignment horizontal="left" vertical="center" wrapText="1"/>
      <protection locked="0"/>
    </xf>
    <xf numFmtId="0" fontId="34" fillId="0" borderId="16" xfId="0" applyFont="1" applyBorder="1" applyAlignment="1" applyProtection="1">
      <alignment horizontal="left" vertical="center" wrapText="1"/>
      <protection locked="0"/>
    </xf>
    <xf numFmtId="49" fontId="34" fillId="0" borderId="16" xfId="0" applyNumberFormat="1" applyFont="1" applyBorder="1" applyAlignment="1" applyProtection="1">
      <alignment vertical="center" wrapText="1"/>
      <protection locked="0"/>
    </xf>
    <xf numFmtId="177" fontId="34" fillId="0" borderId="16" xfId="0" applyNumberFormat="1" applyFont="1" applyBorder="1" applyAlignment="1" applyProtection="1">
      <alignment vertical="center" wrapText="1"/>
      <protection locked="0"/>
    </xf>
    <xf numFmtId="0" fontId="7" fillId="0" borderId="13" xfId="0" applyFont="1" applyBorder="1" applyAlignment="1" applyProtection="1">
      <alignment horizontal="left"/>
      <protection/>
    </xf>
    <xf numFmtId="0" fontId="12" fillId="0" borderId="13" xfId="0" applyFont="1" applyBorder="1" applyAlignment="1" applyProtection="1">
      <alignment horizontal="right"/>
      <protection/>
    </xf>
    <xf numFmtId="0" fontId="37" fillId="0" borderId="0" xfId="0" applyFont="1" applyAlignment="1">
      <alignment horizontal="center" vertical="center"/>
    </xf>
    <xf numFmtId="0" fontId="5" fillId="0" borderId="19" xfId="0" applyFont="1" applyBorder="1" applyAlignment="1">
      <alignment horizontal="center" vertical="center" wrapText="1"/>
    </xf>
    <xf numFmtId="0" fontId="5" fillId="0" borderId="19" xfId="0" applyFont="1" applyBorder="1" applyAlignment="1">
      <alignment horizontal="left" vertical="center" wrapText="1"/>
    </xf>
    <xf numFmtId="0" fontId="5" fillId="0" borderId="19" xfId="0" applyFont="1" applyBorder="1" applyAlignment="1">
      <alignment horizontal="right" vertical="center" wrapText="1"/>
    </xf>
    <xf numFmtId="0" fontId="0" fillId="0" borderId="14" xfId="0" applyBorder="1" applyAlignment="1">
      <alignment/>
    </xf>
    <xf numFmtId="0" fontId="5" fillId="0" borderId="14" xfId="0" applyFont="1" applyFill="1" applyBorder="1" applyAlignment="1">
      <alignment horizontal="left" vertical="center" wrapText="1"/>
    </xf>
    <xf numFmtId="0" fontId="5" fillId="0" borderId="14" xfId="0" applyFont="1" applyBorder="1" applyAlignment="1">
      <alignment horizontal="right" vertical="center" wrapText="1"/>
    </xf>
    <xf numFmtId="0" fontId="5" fillId="0" borderId="14" xfId="0" applyFont="1" applyFill="1" applyBorder="1" applyAlignment="1">
      <alignment horizontal="center" vertical="center" wrapText="1"/>
    </xf>
    <xf numFmtId="0" fontId="5" fillId="0" borderId="14"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14" xfId="0" applyFont="1" applyBorder="1" applyAlignment="1">
      <alignment/>
    </xf>
    <xf numFmtId="0" fontId="0" fillId="0" borderId="0" xfId="0" applyAlignment="1">
      <alignment/>
    </xf>
    <xf numFmtId="0" fontId="0" fillId="0" borderId="14" xfId="0" applyFont="1" applyBorder="1" applyAlignment="1">
      <alignment horizontal="center" vertical="center"/>
    </xf>
    <xf numFmtId="0" fontId="0" fillId="0" borderId="14" xfId="0" applyFont="1" applyBorder="1" applyAlignment="1">
      <alignment horizontal="center" vertical="center" wrapText="1"/>
    </xf>
    <xf numFmtId="0" fontId="0" fillId="0" borderId="14" xfId="0" applyBorder="1" applyAlignment="1">
      <alignment horizontal="center" vertical="center"/>
    </xf>
    <xf numFmtId="0" fontId="34" fillId="0" borderId="14" xfId="0" applyFont="1" applyBorder="1" applyAlignment="1">
      <alignment horizontal="center"/>
    </xf>
    <xf numFmtId="0" fontId="34" fillId="0" borderId="14" xfId="0" applyFont="1" applyBorder="1" applyAlignment="1">
      <alignment/>
    </xf>
    <xf numFmtId="0" fontId="34" fillId="0" borderId="14" xfId="0" applyFont="1" applyBorder="1" applyAlignment="1">
      <alignment horizontal="left" vertical="center" wrapText="1"/>
    </xf>
    <xf numFmtId="49" fontId="10" fillId="0" borderId="0" xfId="0" applyNumberFormat="1" applyFont="1" applyAlignment="1" applyProtection="1">
      <alignment horizontal="center"/>
      <protection/>
    </xf>
    <xf numFmtId="49" fontId="11" fillId="0" borderId="0" xfId="0" applyNumberFormat="1" applyFont="1" applyAlignment="1" applyProtection="1">
      <alignment horizontal="left"/>
      <protection/>
    </xf>
    <xf numFmtId="0" fontId="34" fillId="0" borderId="14" xfId="0" applyFont="1" applyBorder="1" applyAlignment="1">
      <alignment horizontal="left" vertical="center"/>
    </xf>
    <xf numFmtId="0" fontId="34" fillId="0" borderId="14" xfId="0" applyFont="1" applyBorder="1" applyAlignment="1">
      <alignment horizontal="center" vertical="center"/>
    </xf>
    <xf numFmtId="49" fontId="34" fillId="0" borderId="16" xfId="0" applyNumberFormat="1" applyFont="1" applyBorder="1" applyAlignment="1" applyProtection="1">
      <alignment horizontal="left" vertical="center" wrapText="1"/>
      <protection locked="0"/>
    </xf>
    <xf numFmtId="49" fontId="34" fillId="0" borderId="16" xfId="0" applyNumberFormat="1" applyFont="1" applyBorder="1" applyAlignment="1" applyProtection="1">
      <alignment horizontal="center" vertical="center" wrapText="1"/>
      <protection locked="0"/>
    </xf>
    <xf numFmtId="176" fontId="5" fillId="0" borderId="11" xfId="0" applyNumberFormat="1" applyFont="1" applyBorder="1" applyAlignment="1">
      <alignment horizontal="right" vertical="center" wrapText="1"/>
    </xf>
    <xf numFmtId="176" fontId="4" fillId="0" borderId="11" xfId="0" applyNumberFormat="1" applyFont="1" applyBorder="1" applyAlignment="1">
      <alignment horizontal="right" vertical="center" wrapText="1"/>
    </xf>
    <xf numFmtId="0" fontId="38" fillId="0" borderId="11" xfId="0" applyFont="1" applyBorder="1" applyAlignment="1">
      <alignment horizontal="right" vertical="center" wrapText="1"/>
    </xf>
    <xf numFmtId="0" fontId="6" fillId="0" borderId="20" xfId="0" applyFont="1" applyBorder="1" applyAlignment="1">
      <alignment horizontal="center" vertical="center"/>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12" xfId="0" applyFont="1" applyBorder="1" applyAlignment="1">
      <alignment horizontal="left" vertical="center" wrapText="1"/>
    </xf>
    <xf numFmtId="0" fontId="35" fillId="0" borderId="0" xfId="0" applyFont="1" applyAlignment="1" applyProtection="1">
      <alignment horizontal="center" vertical="center" wrapText="1"/>
      <protection locked="0"/>
    </xf>
    <xf numFmtId="49" fontId="34" fillId="0" borderId="23" xfId="0" applyNumberFormat="1" applyFont="1" applyBorder="1" applyAlignment="1" applyProtection="1">
      <alignment horizontal="right" vertical="center" wrapText="1"/>
      <protection locked="0"/>
    </xf>
    <xf numFmtId="0" fontId="3" fillId="0" borderId="21" xfId="0" applyFont="1" applyBorder="1" applyAlignment="1">
      <alignment horizontal="right" vertical="center" wrapText="1"/>
    </xf>
    <xf numFmtId="0" fontId="3" fillId="0" borderId="12" xfId="0" applyFont="1" applyBorder="1" applyAlignment="1">
      <alignment horizontal="right"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0" xfId="0" applyFont="1" applyBorder="1" applyAlignment="1">
      <alignment horizontal="center" vertical="center" wrapText="1"/>
    </xf>
    <xf numFmtId="49" fontId="1" fillId="0" borderId="28" xfId="0" applyNumberFormat="1" applyFont="1" applyBorder="1" applyAlignment="1" applyProtection="1">
      <alignment horizontal="left" wrapText="1"/>
      <protection/>
    </xf>
    <xf numFmtId="49" fontId="1" fillId="0" borderId="0" xfId="0" applyNumberFormat="1" applyFont="1" applyBorder="1" applyAlignment="1" applyProtection="1">
      <alignment horizontal="left" wrapText="1"/>
      <protection/>
    </xf>
    <xf numFmtId="0" fontId="11" fillId="0" borderId="14" xfId="0" applyFont="1" applyBorder="1" applyAlignment="1" applyProtection="1">
      <alignment horizontal="center" vertical="center" wrapText="1"/>
      <protection/>
    </xf>
    <xf numFmtId="49" fontId="11" fillId="0" borderId="15" xfId="0" applyNumberFormat="1" applyFont="1" applyBorder="1" applyAlignment="1" applyProtection="1">
      <alignment horizontal="center" vertical="center" wrapText="1"/>
      <protection/>
    </xf>
    <xf numFmtId="49" fontId="11" fillId="0" borderId="29" xfId="0" applyNumberFormat="1" applyFont="1" applyBorder="1" applyAlignment="1" applyProtection="1">
      <alignment horizontal="center" vertical="center" wrapText="1"/>
      <protection/>
    </xf>
    <xf numFmtId="49" fontId="11" fillId="0" borderId="30" xfId="0" applyNumberFormat="1" applyFont="1" applyBorder="1" applyAlignment="1" applyProtection="1">
      <alignment horizontal="center" vertical="center" wrapText="1"/>
      <protection/>
    </xf>
    <xf numFmtId="49" fontId="11" fillId="0" borderId="14" xfId="0" applyNumberFormat="1" applyFont="1" applyBorder="1" applyAlignment="1" applyProtection="1">
      <alignment horizontal="center" vertical="center" wrapText="1"/>
      <protection/>
    </xf>
    <xf numFmtId="49" fontId="10" fillId="0" borderId="0" xfId="0" applyNumberFormat="1" applyFont="1" applyAlignment="1" applyProtection="1">
      <alignment horizontal="center" wrapText="1"/>
      <protection/>
    </xf>
    <xf numFmtId="0" fontId="0" fillId="0" borderId="0" xfId="0" applyAlignment="1">
      <alignment horizontal="left" vertical="center"/>
    </xf>
    <xf numFmtId="0" fontId="0" fillId="0" borderId="14" xfId="0" applyFont="1" applyBorder="1" applyAlignment="1">
      <alignment horizontal="center" vertical="center"/>
    </xf>
    <xf numFmtId="0" fontId="0" fillId="0" borderId="14" xfId="0" applyBorder="1" applyAlignment="1">
      <alignment horizontal="center" vertical="center"/>
    </xf>
    <xf numFmtId="0" fontId="0" fillId="0" borderId="14" xfId="0" applyFont="1" applyBorder="1" applyAlignment="1">
      <alignment horizontal="center" vertical="center" wrapText="1"/>
    </xf>
    <xf numFmtId="0" fontId="35" fillId="0" borderId="0" xfId="0" applyFont="1" applyAlignment="1">
      <alignment horizontal="center" vertical="center"/>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2" fillId="0" borderId="20" xfId="0" applyFont="1" applyBorder="1" applyAlignment="1">
      <alignment horizontal="center"/>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9" xfId="0" applyFont="1" applyBorder="1" applyAlignment="1">
      <alignment horizontal="center" vertical="center" wrapText="1"/>
    </xf>
    <xf numFmtId="0" fontId="3" fillId="0" borderId="22" xfId="0" applyFont="1" applyBorder="1" applyAlignment="1">
      <alignment horizontal="right"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39" fillId="0" borderId="40" xfId="0" applyFont="1" applyBorder="1" applyAlignment="1">
      <alignment horizontal="left" wrapText="1"/>
    </xf>
    <xf numFmtId="0" fontId="39" fillId="0" borderId="41" xfId="0" applyFont="1" applyBorder="1" applyAlignment="1">
      <alignment horizontal="left" wrapText="1"/>
    </xf>
    <xf numFmtId="0" fontId="39" fillId="0" borderId="41" xfId="0" applyFont="1" applyBorder="1" applyAlignment="1">
      <alignment horizontal="right" wrapText="1"/>
    </xf>
    <xf numFmtId="0" fontId="39" fillId="0" borderId="42" xfId="0" applyFont="1" applyBorder="1" applyAlignment="1">
      <alignment horizontal="left" wrapText="1"/>
    </xf>
    <xf numFmtId="0" fontId="39" fillId="0" borderId="43" xfId="0" applyFont="1" applyBorder="1" applyAlignment="1">
      <alignment horizontal="left" wrapText="1"/>
    </xf>
    <xf numFmtId="0" fontId="39" fillId="0" borderId="43" xfId="0" applyFont="1" applyBorder="1" applyAlignment="1">
      <alignment horizontal="right" wrapText="1"/>
    </xf>
    <xf numFmtId="0" fontId="34" fillId="0" borderId="44" xfId="0" applyFont="1" applyBorder="1" applyAlignment="1">
      <alignment horizontal="left" vertical="center"/>
    </xf>
    <xf numFmtId="0" fontId="34" fillId="0" borderId="45" xfId="0" applyFont="1" applyBorder="1" applyAlignment="1">
      <alignment horizontal="left" vertical="center"/>
    </xf>
    <xf numFmtId="0" fontId="39" fillId="0" borderId="14" xfId="0" applyFont="1" applyBorder="1" applyAlignment="1">
      <alignment horizontal="left" wrapText="1"/>
    </xf>
    <xf numFmtId="0" fontId="39" fillId="0" borderId="14" xfId="0" applyFont="1" applyBorder="1" applyAlignment="1">
      <alignment horizontal="right" wrapText="1"/>
    </xf>
    <xf numFmtId="0" fontId="40" fillId="0" borderId="40" xfId="0" applyFont="1" applyBorder="1" applyAlignment="1">
      <alignment horizontal="center" wrapText="1"/>
    </xf>
    <xf numFmtId="0" fontId="40" fillId="0" borderId="41" xfId="0" applyFont="1" applyBorder="1" applyAlignment="1">
      <alignment horizontal="right" wrapText="1"/>
    </xf>
    <xf numFmtId="0" fontId="40" fillId="0" borderId="41" xfId="0" applyFont="1" applyBorder="1" applyAlignment="1">
      <alignment horizontal="left" wrapText="1"/>
    </xf>
    <xf numFmtId="0" fontId="40" fillId="0" borderId="42" xfId="0" applyFont="1" applyBorder="1" applyAlignment="1">
      <alignment horizontal="center" wrapText="1"/>
    </xf>
    <xf numFmtId="0" fontId="40" fillId="0" borderId="43" xfId="0" applyFont="1" applyBorder="1" applyAlignment="1">
      <alignment horizontal="right" wrapText="1"/>
    </xf>
    <xf numFmtId="0" fontId="40" fillId="0" borderId="43" xfId="0" applyFont="1" applyBorder="1" applyAlignment="1">
      <alignment horizontal="left"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28"/>
  <sheetViews>
    <sheetView workbookViewId="0" topLeftCell="A1">
      <selection activeCell="B20" sqref="B20"/>
    </sheetView>
  </sheetViews>
  <sheetFormatPr defaultColWidth="9.00390625" defaultRowHeight="13.5"/>
  <cols>
    <col min="1" max="1" width="15.125" style="0" bestFit="1" customWidth="1"/>
    <col min="2" max="2" width="30.625" style="0" bestFit="1" customWidth="1"/>
    <col min="3" max="3" width="15.125" style="0" bestFit="1" customWidth="1"/>
    <col min="4" max="4" width="11.625" style="0" bestFit="1" customWidth="1"/>
  </cols>
  <sheetData>
    <row r="1" spans="1:4" ht="18.75">
      <c r="A1" s="70" t="s">
        <v>0</v>
      </c>
      <c r="B1" s="70"/>
      <c r="C1" s="70"/>
      <c r="D1" s="70"/>
    </row>
    <row r="2" spans="1:4" ht="14.25">
      <c r="A2" s="71" t="s">
        <v>88</v>
      </c>
      <c r="B2" s="72"/>
      <c r="C2" s="73"/>
      <c r="D2" s="7" t="s">
        <v>1</v>
      </c>
    </row>
    <row r="3" spans="1:4" ht="13.5">
      <c r="A3" s="1" t="s">
        <v>2</v>
      </c>
      <c r="B3" s="2" t="s">
        <v>3</v>
      </c>
      <c r="C3" s="2" t="s">
        <v>4</v>
      </c>
      <c r="D3" s="2" t="s">
        <v>5</v>
      </c>
    </row>
    <row r="4" spans="1:4" ht="13.5">
      <c r="A4" s="1"/>
      <c r="B4" s="2" t="s">
        <v>6</v>
      </c>
      <c r="C4" s="6">
        <v>2002.77</v>
      </c>
      <c r="D4" s="8"/>
    </row>
    <row r="5" spans="1:4" ht="13.5">
      <c r="A5" s="3">
        <v>1</v>
      </c>
      <c r="B5" s="4" t="s">
        <v>7</v>
      </c>
      <c r="C5" s="5">
        <v>2002.77</v>
      </c>
      <c r="D5" s="4"/>
    </row>
    <row r="6" spans="1:4" ht="13.5">
      <c r="A6" s="3"/>
      <c r="B6" s="4" t="s">
        <v>8</v>
      </c>
      <c r="C6" s="5">
        <v>145.88</v>
      </c>
      <c r="D6" s="4"/>
    </row>
    <row r="7" spans="1:4" ht="13.5">
      <c r="A7" s="3"/>
      <c r="B7" s="4" t="s">
        <v>9</v>
      </c>
      <c r="C7" s="5">
        <v>1095.26</v>
      </c>
      <c r="D7" s="4"/>
    </row>
    <row r="8" spans="1:4" ht="13.5">
      <c r="A8" s="3"/>
      <c r="B8" s="4" t="s">
        <v>10</v>
      </c>
      <c r="C8" s="5"/>
      <c r="D8" s="4"/>
    </row>
    <row r="9" spans="1:4" ht="13.5">
      <c r="A9" s="3"/>
      <c r="B9" s="4" t="s">
        <v>11</v>
      </c>
      <c r="C9" s="5"/>
      <c r="D9" s="4"/>
    </row>
    <row r="10" spans="1:4" ht="13.5">
      <c r="A10" s="3"/>
      <c r="B10" s="4" t="s">
        <v>12</v>
      </c>
      <c r="C10" s="5">
        <v>50</v>
      </c>
      <c r="D10" s="4"/>
    </row>
    <row r="11" spans="1:4" ht="13.5">
      <c r="A11" s="3"/>
      <c r="B11" s="4" t="s">
        <v>13</v>
      </c>
      <c r="C11" s="5"/>
      <c r="D11" s="4"/>
    </row>
    <row r="12" spans="1:4" ht="13.5">
      <c r="A12" s="3"/>
      <c r="B12" s="4" t="s">
        <v>14</v>
      </c>
      <c r="C12" s="5">
        <v>603.63</v>
      </c>
      <c r="D12" s="4"/>
    </row>
    <row r="13" spans="1:4" ht="13.5">
      <c r="A13" s="3"/>
      <c r="B13" s="4" t="s">
        <v>15</v>
      </c>
      <c r="C13" s="5">
        <v>108</v>
      </c>
      <c r="D13" s="4"/>
    </row>
    <row r="14" spans="1:4" ht="13.5">
      <c r="A14" s="3">
        <v>2</v>
      </c>
      <c r="B14" s="4" t="s">
        <v>16</v>
      </c>
      <c r="C14" s="5"/>
      <c r="D14" s="4"/>
    </row>
    <row r="15" spans="1:4" ht="13.5">
      <c r="A15" s="3">
        <v>3</v>
      </c>
      <c r="B15" s="4" t="s">
        <v>17</v>
      </c>
      <c r="C15" s="5"/>
      <c r="D15" s="4"/>
    </row>
    <row r="16" spans="1:4" ht="13.5">
      <c r="A16" s="3">
        <v>4</v>
      </c>
      <c r="B16" s="4" t="s">
        <v>18</v>
      </c>
      <c r="C16" s="5"/>
      <c r="D16" s="4"/>
    </row>
    <row r="17" spans="1:4" ht="13.5">
      <c r="A17" s="3">
        <v>5</v>
      </c>
      <c r="B17" s="4" t="s">
        <v>19</v>
      </c>
      <c r="C17" s="5"/>
      <c r="D17" s="4"/>
    </row>
    <row r="18" spans="1:4" ht="13.5">
      <c r="A18" s="3">
        <v>6</v>
      </c>
      <c r="B18" s="4" t="s">
        <v>20</v>
      </c>
      <c r="C18" s="5"/>
      <c r="D18" s="4"/>
    </row>
    <row r="19" spans="1:4" ht="13.5">
      <c r="A19" s="3">
        <v>7</v>
      </c>
      <c r="B19" s="4" t="s">
        <v>21</v>
      </c>
      <c r="C19" s="5"/>
      <c r="D19" s="4"/>
    </row>
    <row r="20" spans="1:4" ht="13.5">
      <c r="A20" s="3">
        <v>8</v>
      </c>
      <c r="B20" s="4" t="s">
        <v>22</v>
      </c>
      <c r="C20" s="5"/>
      <c r="D20" s="4"/>
    </row>
    <row r="21" spans="1:4" ht="13.5">
      <c r="A21" s="1"/>
      <c r="B21" s="2" t="s">
        <v>23</v>
      </c>
      <c r="C21" s="6">
        <v>2002.77</v>
      </c>
      <c r="D21" s="8"/>
    </row>
    <row r="22" spans="1:4" ht="13.5">
      <c r="A22" s="3">
        <v>1</v>
      </c>
      <c r="B22" s="4" t="s">
        <v>24</v>
      </c>
      <c r="C22" s="5">
        <v>687.21</v>
      </c>
      <c r="D22" s="4"/>
    </row>
    <row r="23" spans="1:4" ht="13.5">
      <c r="A23" s="3">
        <v>2</v>
      </c>
      <c r="B23" s="4" t="s">
        <v>25</v>
      </c>
      <c r="C23" s="5">
        <v>203.09</v>
      </c>
      <c r="D23" s="4"/>
    </row>
    <row r="24" spans="1:4" ht="14.25" thickBot="1">
      <c r="A24" s="3">
        <v>3</v>
      </c>
      <c r="B24" s="4" t="s">
        <v>711</v>
      </c>
      <c r="C24" s="5">
        <v>1112.47</v>
      </c>
      <c r="D24" s="4"/>
    </row>
    <row r="25" spans="1:4" ht="14.25" thickBot="1">
      <c r="A25" s="3">
        <v>4</v>
      </c>
      <c r="B25" s="4" t="s">
        <v>28</v>
      </c>
      <c r="C25" s="5"/>
      <c r="D25" s="4"/>
    </row>
    <row r="26" spans="1:4" ht="13.5">
      <c r="A26" s="3">
        <v>5</v>
      </c>
      <c r="B26" s="4" t="s">
        <v>29</v>
      </c>
      <c r="C26" s="5"/>
      <c r="D26" s="4"/>
    </row>
    <row r="27" spans="1:4" ht="13.5">
      <c r="A27" s="3">
        <v>6</v>
      </c>
      <c r="B27" s="4" t="s">
        <v>30</v>
      </c>
      <c r="C27" s="5"/>
      <c r="D27" s="4"/>
    </row>
    <row r="28" spans="1:4" ht="13.5">
      <c r="A28" s="1"/>
      <c r="B28" s="2" t="s">
        <v>31</v>
      </c>
      <c r="C28" s="6">
        <v>0</v>
      </c>
      <c r="D28" s="8"/>
    </row>
  </sheetData>
  <sheetProtection/>
  <mergeCells count="2">
    <mergeCell ref="A1:D1"/>
    <mergeCell ref="A2:C2"/>
  </mergeCells>
  <printOptions horizontalCentered="1"/>
  <pageMargins left="0.71" right="0.71" top="0.75" bottom="0.75" header="0.31" footer="0.31"/>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6"/>
  <sheetViews>
    <sheetView tabSelected="1" workbookViewId="0" topLeftCell="A1">
      <selection activeCell="D6" sqref="D6:F6"/>
    </sheetView>
  </sheetViews>
  <sheetFormatPr defaultColWidth="9.00390625" defaultRowHeight="13.5"/>
  <cols>
    <col min="2" max="2" width="18.00390625" style="0" bestFit="1" customWidth="1"/>
  </cols>
  <sheetData>
    <row r="1" spans="1:11" ht="20.25">
      <c r="A1" s="101" t="s">
        <v>86</v>
      </c>
      <c r="B1" s="101"/>
      <c r="C1" s="101"/>
      <c r="D1" s="101"/>
      <c r="E1" s="101"/>
      <c r="F1" s="101"/>
      <c r="G1" s="101"/>
      <c r="H1" s="101"/>
      <c r="I1" s="101"/>
      <c r="J1" s="101"/>
      <c r="K1" s="101"/>
    </row>
    <row r="2" spans="1:11" ht="14.25">
      <c r="A2" s="71" t="s">
        <v>90</v>
      </c>
      <c r="B2" s="72"/>
      <c r="C2" s="72"/>
      <c r="D2" s="72"/>
      <c r="E2" s="72"/>
      <c r="F2" s="72"/>
      <c r="G2" s="72"/>
      <c r="H2" s="73"/>
      <c r="I2" s="76" t="s">
        <v>1</v>
      </c>
      <c r="J2" s="105"/>
      <c r="K2" s="77"/>
    </row>
    <row r="3" spans="1:11" ht="13.5">
      <c r="A3" s="81" t="s">
        <v>81</v>
      </c>
      <c r="B3" s="81" t="s">
        <v>82</v>
      </c>
      <c r="C3" s="81" t="s">
        <v>35</v>
      </c>
      <c r="D3" s="81" t="s">
        <v>24</v>
      </c>
      <c r="E3" s="81" t="s">
        <v>25</v>
      </c>
      <c r="F3" s="81" t="s">
        <v>600</v>
      </c>
      <c r="G3" s="78" t="s">
        <v>27</v>
      </c>
      <c r="H3" s="80"/>
      <c r="I3" s="81" t="s">
        <v>28</v>
      </c>
      <c r="J3" s="81" t="s">
        <v>29</v>
      </c>
      <c r="K3" s="81" t="s">
        <v>30</v>
      </c>
    </row>
    <row r="4" spans="1:11" ht="25.5">
      <c r="A4" s="82"/>
      <c r="B4" s="82"/>
      <c r="C4" s="82"/>
      <c r="D4" s="82"/>
      <c r="E4" s="82"/>
      <c r="F4" s="82"/>
      <c r="G4" s="2" t="s">
        <v>34</v>
      </c>
      <c r="H4" s="2" t="s">
        <v>87</v>
      </c>
      <c r="I4" s="82"/>
      <c r="J4" s="82"/>
      <c r="K4" s="82"/>
    </row>
    <row r="5" spans="1:11" ht="13.5">
      <c r="A5" s="3">
        <v>701001</v>
      </c>
      <c r="B5" s="4" t="s">
        <v>88</v>
      </c>
      <c r="C5" s="5">
        <f>D5+E5+F5+G5</f>
        <v>2002.77</v>
      </c>
      <c r="D5" s="5">
        <v>687.21</v>
      </c>
      <c r="E5" s="5">
        <v>203.09</v>
      </c>
      <c r="F5" s="5">
        <v>1112.47</v>
      </c>
      <c r="G5" s="5"/>
      <c r="H5" s="5"/>
      <c r="I5" s="5"/>
      <c r="J5" s="5"/>
      <c r="K5" s="5"/>
    </row>
    <row r="6" spans="1:11" ht="13.5">
      <c r="A6" s="1"/>
      <c r="B6" s="2" t="s">
        <v>85</v>
      </c>
      <c r="C6" s="5">
        <f>D6+E6+F6+G6</f>
        <v>2002.77</v>
      </c>
      <c r="D6" s="5">
        <v>687.21</v>
      </c>
      <c r="E6" s="5">
        <v>203.09</v>
      </c>
      <c r="F6" s="5">
        <v>1112.47</v>
      </c>
      <c r="G6" s="5"/>
      <c r="H6" s="6"/>
      <c r="I6" s="6"/>
      <c r="J6" s="6"/>
      <c r="K6" s="6"/>
    </row>
  </sheetData>
  <sheetProtection/>
  <mergeCells count="13">
    <mergeCell ref="F3:F4"/>
    <mergeCell ref="I3:I4"/>
    <mergeCell ref="J3:J4"/>
    <mergeCell ref="K3:K4"/>
    <mergeCell ref="A1:K1"/>
    <mergeCell ref="A2:H2"/>
    <mergeCell ref="I2:K2"/>
    <mergeCell ref="G3:H3"/>
    <mergeCell ref="A3:A4"/>
    <mergeCell ref="B3:B4"/>
    <mergeCell ref="C3:C4"/>
    <mergeCell ref="D3:D4"/>
    <mergeCell ref="E3:E4"/>
  </mergeCells>
  <printOptions horizontalCentered="1"/>
  <pageMargins left="0.71" right="0.71" top="0.75" bottom="0.75" header="0.31"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C215"/>
  <sheetViews>
    <sheetView workbookViewId="0" topLeftCell="A1">
      <selection activeCell="C4" sqref="C4"/>
    </sheetView>
  </sheetViews>
  <sheetFormatPr defaultColWidth="9.00390625" defaultRowHeight="13.5"/>
  <cols>
    <col min="1" max="1" width="16.125" style="28" customWidth="1"/>
    <col min="2" max="2" width="41.25390625" style="28" customWidth="1"/>
    <col min="3" max="3" width="15.25390625" style="28" customWidth="1"/>
    <col min="4" max="16384" width="9.00390625" style="28" customWidth="1"/>
  </cols>
  <sheetData>
    <row r="1" spans="1:3" ht="76.5" customHeight="1">
      <c r="A1" s="74" t="s">
        <v>571</v>
      </c>
      <c r="B1" s="74"/>
      <c r="C1" s="74"/>
    </row>
    <row r="2" spans="1:3" ht="14.25">
      <c r="A2" s="29"/>
      <c r="B2" s="75" t="s">
        <v>1</v>
      </c>
      <c r="C2" s="75"/>
    </row>
    <row r="3" spans="1:3" ht="13.5">
      <c r="A3" s="30" t="s">
        <v>32</v>
      </c>
      <c r="B3" s="31" t="s">
        <v>33</v>
      </c>
      <c r="C3" s="32" t="s">
        <v>128</v>
      </c>
    </row>
    <row r="4" spans="1:3" ht="13.5">
      <c r="A4" s="33" t="s">
        <v>35</v>
      </c>
      <c r="B4" s="34"/>
      <c r="C4" s="35">
        <f>C166+C189</f>
        <v>2002.77</v>
      </c>
    </row>
    <row r="5" spans="1:3" ht="13.5">
      <c r="A5" s="36">
        <v>201</v>
      </c>
      <c r="B5" s="37" t="s">
        <v>130</v>
      </c>
      <c r="C5" s="35"/>
    </row>
    <row r="6" spans="1:3" ht="13.5">
      <c r="A6" s="36" t="s">
        <v>131</v>
      </c>
      <c r="B6" s="37" t="s">
        <v>132</v>
      </c>
      <c r="C6" s="35"/>
    </row>
    <row r="7" spans="1:3" ht="13.5">
      <c r="A7" s="38" t="s">
        <v>133</v>
      </c>
      <c r="B7" s="39" t="s">
        <v>134</v>
      </c>
      <c r="C7" s="40"/>
    </row>
    <row r="8" spans="1:3" ht="13.5">
      <c r="A8" s="38" t="s">
        <v>135</v>
      </c>
      <c r="B8" s="39" t="s">
        <v>136</v>
      </c>
      <c r="C8" s="40"/>
    </row>
    <row r="9" spans="1:3" ht="13.5">
      <c r="A9" s="38" t="s">
        <v>137</v>
      </c>
      <c r="B9" s="39" t="s">
        <v>138</v>
      </c>
      <c r="C9" s="40"/>
    </row>
    <row r="10" spans="1:3" ht="13.5">
      <c r="A10" s="38" t="s">
        <v>139</v>
      </c>
      <c r="B10" s="39" t="s">
        <v>140</v>
      </c>
      <c r="C10" s="40"/>
    </row>
    <row r="11" spans="1:3" ht="13.5">
      <c r="A11" s="36" t="s">
        <v>141</v>
      </c>
      <c r="B11" s="37" t="s">
        <v>142</v>
      </c>
      <c r="C11" s="35"/>
    </row>
    <row r="12" spans="1:3" ht="13.5">
      <c r="A12" s="38" t="s">
        <v>143</v>
      </c>
      <c r="B12" s="39" t="s">
        <v>134</v>
      </c>
      <c r="C12" s="40"/>
    </row>
    <row r="13" spans="1:3" ht="13.5">
      <c r="A13" s="38" t="s">
        <v>144</v>
      </c>
      <c r="B13" s="39" t="s">
        <v>145</v>
      </c>
      <c r="C13" s="40"/>
    </row>
    <row r="14" spans="1:3" ht="13.5">
      <c r="A14" s="38" t="s">
        <v>146</v>
      </c>
      <c r="B14" s="39" t="s">
        <v>147</v>
      </c>
      <c r="C14" s="40"/>
    </row>
    <row r="15" spans="1:3" ht="13.5">
      <c r="A15" s="38" t="s">
        <v>148</v>
      </c>
      <c r="B15" s="39" t="s">
        <v>149</v>
      </c>
      <c r="C15" s="40"/>
    </row>
    <row r="16" spans="1:3" ht="13.5">
      <c r="A16" s="38" t="s">
        <v>150</v>
      </c>
      <c r="B16" s="39" t="s">
        <v>151</v>
      </c>
      <c r="C16" s="40"/>
    </row>
    <row r="17" spans="1:3" ht="13.5">
      <c r="A17" s="36" t="s">
        <v>152</v>
      </c>
      <c r="B17" s="37" t="s">
        <v>153</v>
      </c>
      <c r="C17" s="35"/>
    </row>
    <row r="18" spans="1:3" ht="13.5">
      <c r="A18" s="38" t="s">
        <v>154</v>
      </c>
      <c r="B18" s="39" t="s">
        <v>134</v>
      </c>
      <c r="C18" s="40"/>
    </row>
    <row r="19" spans="1:3" ht="13.5">
      <c r="A19" s="38" t="s">
        <v>155</v>
      </c>
      <c r="B19" s="39" t="s">
        <v>145</v>
      </c>
      <c r="C19" s="40"/>
    </row>
    <row r="20" spans="1:3" ht="13.5">
      <c r="A20" s="38" t="s">
        <v>156</v>
      </c>
      <c r="B20" s="39" t="s">
        <v>157</v>
      </c>
      <c r="C20" s="40"/>
    </row>
    <row r="21" spans="1:3" ht="13.5">
      <c r="A21" s="38" t="s">
        <v>158</v>
      </c>
      <c r="B21" s="39" t="s">
        <v>159</v>
      </c>
      <c r="C21" s="40"/>
    </row>
    <row r="22" spans="1:3" ht="13.5">
      <c r="A22" s="38" t="s">
        <v>160</v>
      </c>
      <c r="B22" s="39" t="s">
        <v>161</v>
      </c>
      <c r="C22" s="40"/>
    </row>
    <row r="23" spans="1:3" ht="13.5">
      <c r="A23" s="38" t="s">
        <v>162</v>
      </c>
      <c r="B23" s="39" t="s">
        <v>163</v>
      </c>
      <c r="C23" s="40"/>
    </row>
    <row r="24" spans="1:3" ht="13.5">
      <c r="A24" s="36" t="s">
        <v>164</v>
      </c>
      <c r="B24" s="37" t="s">
        <v>165</v>
      </c>
      <c r="C24" s="35"/>
    </row>
    <row r="25" spans="1:3" ht="13.5">
      <c r="A25" s="38" t="s">
        <v>166</v>
      </c>
      <c r="B25" s="39" t="s">
        <v>134</v>
      </c>
      <c r="C25" s="40"/>
    </row>
    <row r="26" spans="1:3" ht="13.5">
      <c r="A26" s="38" t="s">
        <v>167</v>
      </c>
      <c r="B26" s="39" t="s">
        <v>168</v>
      </c>
      <c r="C26" s="40"/>
    </row>
    <row r="27" spans="1:3" ht="13.5">
      <c r="A27" s="38" t="s">
        <v>169</v>
      </c>
      <c r="B27" s="39" t="s">
        <v>170</v>
      </c>
      <c r="C27" s="40"/>
    </row>
    <row r="28" spans="1:3" ht="13.5">
      <c r="A28" s="38" t="s">
        <v>171</v>
      </c>
      <c r="B28" s="39" t="s">
        <v>172</v>
      </c>
      <c r="C28" s="40"/>
    </row>
    <row r="29" spans="1:3" ht="13.5">
      <c r="A29" s="36" t="s">
        <v>173</v>
      </c>
      <c r="B29" s="37" t="s">
        <v>174</v>
      </c>
      <c r="C29" s="35"/>
    </row>
    <row r="30" spans="1:3" ht="13.5">
      <c r="A30" s="38" t="s">
        <v>175</v>
      </c>
      <c r="B30" s="39" t="s">
        <v>134</v>
      </c>
      <c r="C30" s="40"/>
    </row>
    <row r="31" spans="1:3" ht="13.5">
      <c r="A31" s="38" t="s">
        <v>176</v>
      </c>
      <c r="B31" s="39" t="s">
        <v>177</v>
      </c>
      <c r="C31" s="40"/>
    </row>
    <row r="32" spans="1:3" ht="13.5">
      <c r="A32" s="38" t="s">
        <v>178</v>
      </c>
      <c r="B32" s="39" t="s">
        <v>179</v>
      </c>
      <c r="C32" s="40"/>
    </row>
    <row r="33" spans="1:3" ht="13.5">
      <c r="A33" s="38" t="s">
        <v>180</v>
      </c>
      <c r="B33" s="39" t="s">
        <v>181</v>
      </c>
      <c r="C33" s="40"/>
    </row>
    <row r="34" spans="1:3" ht="13.5">
      <c r="A34" s="36" t="s">
        <v>182</v>
      </c>
      <c r="B34" s="37" t="s">
        <v>183</v>
      </c>
      <c r="C34" s="35"/>
    </row>
    <row r="35" spans="1:3" ht="13.5">
      <c r="A35" s="38" t="s">
        <v>184</v>
      </c>
      <c r="B35" s="39" t="s">
        <v>134</v>
      </c>
      <c r="C35" s="40"/>
    </row>
    <row r="36" spans="1:3" ht="13.5">
      <c r="A36" s="38" t="s">
        <v>185</v>
      </c>
      <c r="B36" s="39" t="s">
        <v>186</v>
      </c>
      <c r="C36" s="40"/>
    </row>
    <row r="37" spans="1:3" ht="13.5">
      <c r="A37" s="38" t="s">
        <v>187</v>
      </c>
      <c r="B37" s="39" t="s">
        <v>188</v>
      </c>
      <c r="C37" s="40"/>
    </row>
    <row r="38" spans="1:3" ht="13.5">
      <c r="A38" s="38" t="s">
        <v>189</v>
      </c>
      <c r="B38" s="39" t="s">
        <v>190</v>
      </c>
      <c r="C38" s="40"/>
    </row>
    <row r="39" spans="1:3" ht="13.5">
      <c r="A39" s="36" t="s">
        <v>191</v>
      </c>
      <c r="B39" s="37" t="s">
        <v>192</v>
      </c>
      <c r="C39" s="35"/>
    </row>
    <row r="40" spans="1:3" ht="13.5">
      <c r="A40" s="38" t="s">
        <v>193</v>
      </c>
      <c r="B40" s="39" t="s">
        <v>134</v>
      </c>
      <c r="C40" s="40"/>
    </row>
    <row r="41" spans="1:3" ht="13.5">
      <c r="A41" s="38" t="s">
        <v>194</v>
      </c>
      <c r="B41" s="39" t="s">
        <v>195</v>
      </c>
      <c r="C41" s="40"/>
    </row>
    <row r="42" spans="1:3" ht="13.5">
      <c r="A42" s="38" t="s">
        <v>196</v>
      </c>
      <c r="B42" s="39" t="s">
        <v>197</v>
      </c>
      <c r="C42" s="40"/>
    </row>
    <row r="43" spans="1:3" ht="13.5">
      <c r="A43" s="36" t="s">
        <v>198</v>
      </c>
      <c r="B43" s="37" t="s">
        <v>199</v>
      </c>
      <c r="C43" s="35"/>
    </row>
    <row r="44" spans="1:3" ht="13.5">
      <c r="A44" s="38" t="s">
        <v>200</v>
      </c>
      <c r="B44" s="39" t="s">
        <v>134</v>
      </c>
      <c r="C44" s="40"/>
    </row>
    <row r="45" spans="1:3" ht="13.5">
      <c r="A45" s="38" t="s">
        <v>201</v>
      </c>
      <c r="B45" s="39" t="s">
        <v>202</v>
      </c>
      <c r="C45" s="40"/>
    </row>
    <row r="46" spans="1:3" ht="13.5">
      <c r="A46" s="36" t="s">
        <v>203</v>
      </c>
      <c r="B46" s="37" t="s">
        <v>204</v>
      </c>
      <c r="C46" s="35"/>
    </row>
    <row r="47" spans="1:3" ht="13.5">
      <c r="A47" s="38" t="s">
        <v>205</v>
      </c>
      <c r="B47" s="39" t="s">
        <v>134</v>
      </c>
      <c r="C47" s="40"/>
    </row>
    <row r="48" spans="1:3" ht="13.5">
      <c r="A48" s="38" t="s">
        <v>206</v>
      </c>
      <c r="B48" s="39" t="s">
        <v>145</v>
      </c>
      <c r="C48" s="40"/>
    </row>
    <row r="49" spans="1:3" ht="13.5">
      <c r="A49" s="38" t="s">
        <v>207</v>
      </c>
      <c r="B49" s="39" t="s">
        <v>208</v>
      </c>
      <c r="C49" s="40"/>
    </row>
    <row r="50" spans="1:3" ht="13.5">
      <c r="A50" s="38" t="s">
        <v>209</v>
      </c>
      <c r="B50" s="39" t="s">
        <v>210</v>
      </c>
      <c r="C50" s="40"/>
    </row>
    <row r="51" spans="1:3" ht="13.5">
      <c r="A51" s="38" t="s">
        <v>211</v>
      </c>
      <c r="B51" s="39" t="s">
        <v>212</v>
      </c>
      <c r="C51" s="40"/>
    </row>
    <row r="52" spans="1:3" ht="13.5">
      <c r="A52" s="38" t="s">
        <v>213</v>
      </c>
      <c r="B52" s="39" t="s">
        <v>214</v>
      </c>
      <c r="C52" s="40"/>
    </row>
    <row r="53" spans="1:3" ht="13.5">
      <c r="A53" s="36" t="s">
        <v>215</v>
      </c>
      <c r="B53" s="37" t="s">
        <v>216</v>
      </c>
      <c r="C53" s="35"/>
    </row>
    <row r="54" spans="1:3" ht="13.5">
      <c r="A54" s="38" t="s">
        <v>217</v>
      </c>
      <c r="B54" s="39" t="s">
        <v>134</v>
      </c>
      <c r="C54" s="40"/>
    </row>
    <row r="55" spans="1:3" ht="13.5">
      <c r="A55" s="38" t="s">
        <v>218</v>
      </c>
      <c r="B55" s="39" t="s">
        <v>145</v>
      </c>
      <c r="C55" s="40"/>
    </row>
    <row r="56" spans="1:3" ht="13.5">
      <c r="A56" s="36" t="s">
        <v>219</v>
      </c>
      <c r="B56" s="37" t="s">
        <v>220</v>
      </c>
      <c r="C56" s="35"/>
    </row>
    <row r="57" spans="1:3" ht="13.5">
      <c r="A57" s="38" t="s">
        <v>221</v>
      </c>
      <c r="B57" s="39" t="s">
        <v>134</v>
      </c>
      <c r="C57" s="40"/>
    </row>
    <row r="58" spans="1:3" ht="13.5">
      <c r="A58" s="38" t="s">
        <v>222</v>
      </c>
      <c r="B58" s="39" t="s">
        <v>145</v>
      </c>
      <c r="C58" s="40"/>
    </row>
    <row r="59" spans="1:3" ht="13.5">
      <c r="A59" s="38" t="s">
        <v>223</v>
      </c>
      <c r="B59" s="39" t="s">
        <v>224</v>
      </c>
      <c r="C59" s="40"/>
    </row>
    <row r="60" spans="1:3" ht="13.5">
      <c r="A60" s="38" t="s">
        <v>225</v>
      </c>
      <c r="B60" s="39" t="s">
        <v>226</v>
      </c>
      <c r="C60" s="40"/>
    </row>
    <row r="61" spans="1:3" ht="13.5">
      <c r="A61" s="36" t="s">
        <v>227</v>
      </c>
      <c r="B61" s="37" t="s">
        <v>228</v>
      </c>
      <c r="C61" s="35"/>
    </row>
    <row r="62" spans="1:3" ht="13.5">
      <c r="A62" s="38" t="s">
        <v>229</v>
      </c>
      <c r="B62" s="39" t="s">
        <v>230</v>
      </c>
      <c r="C62" s="40"/>
    </row>
    <row r="63" spans="1:3" ht="13.5">
      <c r="A63" s="36" t="s">
        <v>231</v>
      </c>
      <c r="B63" s="37" t="s">
        <v>232</v>
      </c>
      <c r="C63" s="35"/>
    </row>
    <row r="64" spans="1:3" ht="13.5">
      <c r="A64" s="38" t="s">
        <v>233</v>
      </c>
      <c r="B64" s="39" t="s">
        <v>134</v>
      </c>
      <c r="C64" s="40"/>
    </row>
    <row r="65" spans="1:3" ht="13.5">
      <c r="A65" s="38" t="s">
        <v>234</v>
      </c>
      <c r="B65" s="39" t="s">
        <v>235</v>
      </c>
      <c r="C65" s="40"/>
    </row>
    <row r="66" spans="1:3" ht="13.5">
      <c r="A66" s="38" t="s">
        <v>236</v>
      </c>
      <c r="B66" s="39" t="s">
        <v>237</v>
      </c>
      <c r="C66" s="40"/>
    </row>
    <row r="67" spans="1:3" ht="13.5">
      <c r="A67" s="38" t="s">
        <v>238</v>
      </c>
      <c r="B67" s="39" t="s">
        <v>239</v>
      </c>
      <c r="C67" s="40"/>
    </row>
    <row r="68" spans="1:3" ht="13.5">
      <c r="A68" s="38" t="s">
        <v>240</v>
      </c>
      <c r="B68" s="39" t="s">
        <v>241</v>
      </c>
      <c r="C68" s="40"/>
    </row>
    <row r="69" spans="1:3" ht="13.5">
      <c r="A69" s="36" t="s">
        <v>242</v>
      </c>
      <c r="B69" s="37" t="s">
        <v>243</v>
      </c>
      <c r="C69" s="35"/>
    </row>
    <row r="70" spans="1:3" ht="13.5">
      <c r="A70" s="38" t="s">
        <v>244</v>
      </c>
      <c r="B70" s="39" t="s">
        <v>134</v>
      </c>
      <c r="C70" s="40"/>
    </row>
    <row r="71" spans="1:3" ht="13.5">
      <c r="A71" s="38" t="s">
        <v>245</v>
      </c>
      <c r="B71" s="39" t="s">
        <v>246</v>
      </c>
      <c r="C71" s="40"/>
    </row>
    <row r="72" spans="1:3" ht="13.5">
      <c r="A72" s="38" t="s">
        <v>247</v>
      </c>
      <c r="B72" s="39" t="s">
        <v>248</v>
      </c>
      <c r="C72" s="40"/>
    </row>
    <row r="73" spans="1:3" ht="13.5">
      <c r="A73" s="38" t="s">
        <v>249</v>
      </c>
      <c r="B73" s="39" t="s">
        <v>212</v>
      </c>
      <c r="C73" s="40"/>
    </row>
    <row r="74" spans="1:3" ht="13.5">
      <c r="A74" s="36" t="s">
        <v>250</v>
      </c>
      <c r="B74" s="37" t="s">
        <v>251</v>
      </c>
      <c r="C74" s="35"/>
    </row>
    <row r="75" spans="1:3" ht="13.5">
      <c r="A75" s="38" t="s">
        <v>252</v>
      </c>
      <c r="B75" s="39" t="s">
        <v>134</v>
      </c>
      <c r="C75" s="40"/>
    </row>
    <row r="76" spans="1:3" ht="13.5">
      <c r="A76" s="38" t="s">
        <v>253</v>
      </c>
      <c r="B76" s="39" t="s">
        <v>254</v>
      </c>
      <c r="C76" s="40"/>
    </row>
    <row r="77" spans="1:3" ht="13.5">
      <c r="A77" s="36">
        <v>20129</v>
      </c>
      <c r="B77" s="37" t="s">
        <v>255</v>
      </c>
      <c r="C77" s="35"/>
    </row>
    <row r="78" spans="1:3" ht="13.5">
      <c r="A78" s="38" t="s">
        <v>256</v>
      </c>
      <c r="B78" s="39" t="s">
        <v>134</v>
      </c>
      <c r="C78" s="40"/>
    </row>
    <row r="79" spans="1:3" ht="13.5">
      <c r="A79" s="38" t="s">
        <v>257</v>
      </c>
      <c r="B79" s="39" t="s">
        <v>145</v>
      </c>
      <c r="C79" s="40"/>
    </row>
    <row r="80" spans="1:3" ht="13.5">
      <c r="A80" s="36" t="s">
        <v>258</v>
      </c>
      <c r="B80" s="37" t="s">
        <v>259</v>
      </c>
      <c r="C80" s="35"/>
    </row>
    <row r="81" spans="1:3" ht="13.5">
      <c r="A81" s="38" t="s">
        <v>260</v>
      </c>
      <c r="B81" s="39" t="s">
        <v>134</v>
      </c>
      <c r="C81" s="40"/>
    </row>
    <row r="82" spans="1:3" ht="13.5">
      <c r="A82" s="38" t="s">
        <v>261</v>
      </c>
      <c r="B82" s="39" t="s">
        <v>145</v>
      </c>
      <c r="C82" s="40"/>
    </row>
    <row r="83" spans="1:3" ht="13.5">
      <c r="A83" s="36" t="s">
        <v>262</v>
      </c>
      <c r="B83" s="37" t="s">
        <v>263</v>
      </c>
      <c r="C83" s="35"/>
    </row>
    <row r="84" spans="1:3" ht="13.5">
      <c r="A84" s="38" t="s">
        <v>264</v>
      </c>
      <c r="B84" s="39" t="s">
        <v>134</v>
      </c>
      <c r="C84" s="40"/>
    </row>
    <row r="85" spans="1:3" ht="13.5">
      <c r="A85" s="38" t="s">
        <v>265</v>
      </c>
      <c r="B85" s="39" t="s">
        <v>145</v>
      </c>
      <c r="C85" s="40"/>
    </row>
    <row r="86" spans="1:3" ht="13.5">
      <c r="A86" s="36" t="s">
        <v>266</v>
      </c>
      <c r="B86" s="37" t="s">
        <v>267</v>
      </c>
      <c r="C86" s="35"/>
    </row>
    <row r="87" spans="1:3" ht="13.5">
      <c r="A87" s="38" t="s">
        <v>268</v>
      </c>
      <c r="B87" s="39" t="s">
        <v>134</v>
      </c>
      <c r="C87" s="40"/>
    </row>
    <row r="88" spans="1:3" ht="13.5">
      <c r="A88" s="38" t="s">
        <v>269</v>
      </c>
      <c r="B88" s="39" t="s">
        <v>145</v>
      </c>
      <c r="C88" s="40"/>
    </row>
    <row r="89" spans="1:3" ht="13.5">
      <c r="A89" s="38" t="s">
        <v>270</v>
      </c>
      <c r="B89" s="39" t="s">
        <v>212</v>
      </c>
      <c r="C89" s="40"/>
    </row>
    <row r="90" spans="1:3" ht="13.5">
      <c r="A90" s="37" t="s">
        <v>271</v>
      </c>
      <c r="B90" s="37" t="s">
        <v>272</v>
      </c>
      <c r="C90" s="35"/>
    </row>
    <row r="91" spans="1:3" ht="13.5">
      <c r="A91" s="38" t="s">
        <v>273</v>
      </c>
      <c r="B91" s="39" t="s">
        <v>134</v>
      </c>
      <c r="C91" s="40"/>
    </row>
    <row r="92" spans="1:3" ht="13.5">
      <c r="A92" s="38" t="s">
        <v>274</v>
      </c>
      <c r="B92" s="39" t="s">
        <v>145</v>
      </c>
      <c r="C92" s="40"/>
    </row>
    <row r="93" spans="1:3" ht="13.5">
      <c r="A93" s="36" t="s">
        <v>275</v>
      </c>
      <c r="B93" s="37" t="s">
        <v>276</v>
      </c>
      <c r="C93" s="35"/>
    </row>
    <row r="94" spans="1:3" ht="13.5">
      <c r="A94" s="38" t="s">
        <v>277</v>
      </c>
      <c r="B94" s="39" t="s">
        <v>134</v>
      </c>
      <c r="C94" s="40"/>
    </row>
    <row r="95" spans="1:3" ht="13.5">
      <c r="A95" s="38" t="s">
        <v>278</v>
      </c>
      <c r="B95" s="39" t="s">
        <v>145</v>
      </c>
      <c r="C95" s="40"/>
    </row>
    <row r="96" spans="1:3" ht="13.5">
      <c r="A96" s="38" t="s">
        <v>279</v>
      </c>
      <c r="B96" s="39" t="s">
        <v>280</v>
      </c>
      <c r="C96" s="40"/>
    </row>
    <row r="97" spans="1:3" ht="13.5">
      <c r="A97" s="36">
        <v>203</v>
      </c>
      <c r="B97" s="37" t="s">
        <v>281</v>
      </c>
      <c r="C97" s="35"/>
    </row>
    <row r="98" spans="1:3" ht="13.5">
      <c r="A98" s="36" t="s">
        <v>282</v>
      </c>
      <c r="B98" s="37" t="s">
        <v>283</v>
      </c>
      <c r="C98" s="35"/>
    </row>
    <row r="99" spans="1:3" ht="13.5">
      <c r="A99" s="38" t="s">
        <v>284</v>
      </c>
      <c r="B99" s="39" t="s">
        <v>285</v>
      </c>
      <c r="C99" s="40"/>
    </row>
    <row r="100" spans="1:3" ht="13.5">
      <c r="A100" s="38" t="s">
        <v>286</v>
      </c>
      <c r="B100" s="39" t="s">
        <v>287</v>
      </c>
      <c r="C100" s="40"/>
    </row>
    <row r="101" spans="1:3" ht="13.5">
      <c r="A101" s="38" t="s">
        <v>288</v>
      </c>
      <c r="B101" s="39" t="s">
        <v>289</v>
      </c>
      <c r="C101" s="40"/>
    </row>
    <row r="102" spans="1:3" ht="13.5">
      <c r="A102" s="38" t="s">
        <v>290</v>
      </c>
      <c r="B102" s="39" t="s">
        <v>291</v>
      </c>
      <c r="C102" s="40"/>
    </row>
    <row r="103" spans="1:3" ht="13.5">
      <c r="A103" s="38" t="s">
        <v>292</v>
      </c>
      <c r="B103" s="39" t="s">
        <v>293</v>
      </c>
      <c r="C103" s="40"/>
    </row>
    <row r="104" spans="1:3" ht="13.5">
      <c r="A104" s="36">
        <v>204</v>
      </c>
      <c r="B104" s="37" t="s">
        <v>294</v>
      </c>
      <c r="C104" s="35"/>
    </row>
    <row r="105" spans="1:3" ht="13.5">
      <c r="A105" s="36" t="s">
        <v>295</v>
      </c>
      <c r="B105" s="37" t="s">
        <v>296</v>
      </c>
      <c r="C105" s="35"/>
    </row>
    <row r="106" spans="1:3" ht="13.5">
      <c r="A106" s="38" t="s">
        <v>297</v>
      </c>
      <c r="B106" s="39" t="s">
        <v>298</v>
      </c>
      <c r="C106" s="40"/>
    </row>
    <row r="107" spans="1:3" ht="13.5">
      <c r="A107" s="38" t="s">
        <v>299</v>
      </c>
      <c r="B107" s="39" t="s">
        <v>300</v>
      </c>
      <c r="C107" s="40"/>
    </row>
    <row r="108" spans="1:3" ht="13.5">
      <c r="A108" s="36" t="s">
        <v>301</v>
      </c>
      <c r="B108" s="37" t="s">
        <v>302</v>
      </c>
      <c r="C108" s="35"/>
    </row>
    <row r="109" spans="1:3" ht="13.5">
      <c r="A109" s="38" t="s">
        <v>303</v>
      </c>
      <c r="B109" s="39" t="s">
        <v>134</v>
      </c>
      <c r="C109" s="40"/>
    </row>
    <row r="110" spans="1:3" ht="13.5">
      <c r="A110" s="38" t="s">
        <v>304</v>
      </c>
      <c r="B110" s="39" t="s">
        <v>145</v>
      </c>
      <c r="C110" s="40"/>
    </row>
    <row r="111" spans="1:3" ht="13.5">
      <c r="A111" s="38" t="s">
        <v>305</v>
      </c>
      <c r="B111" s="39" t="s">
        <v>306</v>
      </c>
      <c r="C111" s="40"/>
    </row>
    <row r="112" spans="1:3" ht="13.5">
      <c r="A112" s="38" t="s">
        <v>307</v>
      </c>
      <c r="B112" s="39" t="s">
        <v>308</v>
      </c>
      <c r="C112" s="40"/>
    </row>
    <row r="113" spans="1:3" ht="13.5">
      <c r="A113" s="38" t="s">
        <v>309</v>
      </c>
      <c r="B113" s="39" t="s">
        <v>310</v>
      </c>
      <c r="C113" s="40"/>
    </row>
    <row r="114" spans="1:3" ht="13.5">
      <c r="A114" s="38" t="s">
        <v>311</v>
      </c>
      <c r="B114" s="39" t="s">
        <v>312</v>
      </c>
      <c r="C114" s="40"/>
    </row>
    <row r="115" spans="1:3" ht="13.5">
      <c r="A115" s="38" t="s">
        <v>313</v>
      </c>
      <c r="B115" s="39" t="s">
        <v>314</v>
      </c>
      <c r="C115" s="40"/>
    </row>
    <row r="116" spans="1:3" ht="13.5">
      <c r="A116" s="38" t="s">
        <v>315</v>
      </c>
      <c r="B116" s="39" t="s">
        <v>316</v>
      </c>
      <c r="C116" s="40"/>
    </row>
    <row r="117" spans="1:3" ht="13.5">
      <c r="A117" s="38" t="s">
        <v>317</v>
      </c>
      <c r="B117" s="39" t="s">
        <v>318</v>
      </c>
      <c r="C117" s="40"/>
    </row>
    <row r="118" spans="1:3" ht="13.5">
      <c r="A118" s="36" t="s">
        <v>319</v>
      </c>
      <c r="B118" s="37" t="s">
        <v>320</v>
      </c>
      <c r="C118" s="35"/>
    </row>
    <row r="119" spans="1:3" ht="13.5">
      <c r="A119" s="38" t="s">
        <v>321</v>
      </c>
      <c r="B119" s="39" t="s">
        <v>134</v>
      </c>
      <c r="C119" s="40"/>
    </row>
    <row r="120" spans="1:3" ht="13.5">
      <c r="A120" s="38" t="s">
        <v>322</v>
      </c>
      <c r="B120" s="39" t="s">
        <v>323</v>
      </c>
      <c r="C120" s="40"/>
    </row>
    <row r="121" spans="1:3" ht="13.5">
      <c r="A121" s="38" t="s">
        <v>324</v>
      </c>
      <c r="B121" s="39" t="s">
        <v>325</v>
      </c>
      <c r="C121" s="40"/>
    </row>
    <row r="122" spans="1:3" ht="13.5">
      <c r="A122" s="38" t="s">
        <v>326</v>
      </c>
      <c r="B122" s="39" t="s">
        <v>327</v>
      </c>
      <c r="C122" s="40"/>
    </row>
    <row r="123" spans="1:3" ht="13.5">
      <c r="A123" s="38" t="s">
        <v>328</v>
      </c>
      <c r="B123" s="39" t="s">
        <v>329</v>
      </c>
      <c r="C123" s="40"/>
    </row>
    <row r="124" spans="1:3" ht="13.5">
      <c r="A124" s="36" t="s">
        <v>330</v>
      </c>
      <c r="B124" s="37" t="s">
        <v>331</v>
      </c>
      <c r="C124" s="35"/>
    </row>
    <row r="125" spans="1:3" ht="13.5">
      <c r="A125" s="38" t="s">
        <v>332</v>
      </c>
      <c r="B125" s="39" t="s">
        <v>134</v>
      </c>
      <c r="C125" s="40"/>
    </row>
    <row r="126" spans="1:3" ht="13.5">
      <c r="A126" s="38" t="s">
        <v>333</v>
      </c>
      <c r="B126" s="39" t="s">
        <v>334</v>
      </c>
      <c r="C126" s="40"/>
    </row>
    <row r="127" spans="1:3" ht="13.5">
      <c r="A127" s="38" t="s">
        <v>335</v>
      </c>
      <c r="B127" s="39" t="s">
        <v>336</v>
      </c>
      <c r="C127" s="40"/>
    </row>
    <row r="128" spans="1:3" ht="13.5">
      <c r="A128" s="38" t="s">
        <v>337</v>
      </c>
      <c r="B128" s="39" t="s">
        <v>338</v>
      </c>
      <c r="C128" s="40"/>
    </row>
    <row r="129" spans="1:3" ht="13.5">
      <c r="A129" s="36" t="s">
        <v>339</v>
      </c>
      <c r="B129" s="37" t="s">
        <v>340</v>
      </c>
      <c r="C129" s="35"/>
    </row>
    <row r="130" spans="1:3" ht="13.5">
      <c r="A130" s="38" t="s">
        <v>341</v>
      </c>
      <c r="B130" s="39" t="s">
        <v>134</v>
      </c>
      <c r="C130" s="40"/>
    </row>
    <row r="131" spans="1:3" ht="13.5">
      <c r="A131" s="38" t="s">
        <v>342</v>
      </c>
      <c r="B131" s="39" t="s">
        <v>343</v>
      </c>
      <c r="C131" s="40"/>
    </row>
    <row r="132" spans="1:3" ht="13.5">
      <c r="A132" s="38" t="s">
        <v>344</v>
      </c>
      <c r="B132" s="39" t="s">
        <v>345</v>
      </c>
      <c r="C132" s="40"/>
    </row>
    <row r="133" spans="1:3" ht="13.5">
      <c r="A133" s="38" t="s">
        <v>346</v>
      </c>
      <c r="B133" s="39" t="s">
        <v>347</v>
      </c>
      <c r="C133" s="40"/>
    </row>
    <row r="134" spans="1:3" ht="13.5">
      <c r="A134" s="38" t="s">
        <v>348</v>
      </c>
      <c r="B134" s="39" t="s">
        <v>349</v>
      </c>
      <c r="C134" s="40"/>
    </row>
    <row r="135" spans="1:3" ht="13.5">
      <c r="A135" s="36">
        <v>205</v>
      </c>
      <c r="B135" s="37" t="s">
        <v>350</v>
      </c>
      <c r="C135" s="35"/>
    </row>
    <row r="136" spans="1:3" ht="13.5">
      <c r="A136" s="36" t="s">
        <v>351</v>
      </c>
      <c r="B136" s="37" t="s">
        <v>352</v>
      </c>
      <c r="C136" s="35"/>
    </row>
    <row r="137" spans="1:3" ht="13.5">
      <c r="A137" s="38" t="s">
        <v>353</v>
      </c>
      <c r="B137" s="39" t="s">
        <v>134</v>
      </c>
      <c r="C137" s="40"/>
    </row>
    <row r="138" spans="1:3" ht="13.5">
      <c r="A138" s="38" t="s">
        <v>354</v>
      </c>
      <c r="B138" s="39" t="s">
        <v>355</v>
      </c>
      <c r="C138" s="40"/>
    </row>
    <row r="139" spans="1:3" ht="13.5">
      <c r="A139" s="36" t="s">
        <v>356</v>
      </c>
      <c r="B139" s="37" t="s">
        <v>357</v>
      </c>
      <c r="C139" s="35"/>
    </row>
    <row r="140" spans="1:3" ht="13.5">
      <c r="A140" s="38" t="s">
        <v>358</v>
      </c>
      <c r="B140" s="39" t="s">
        <v>359</v>
      </c>
      <c r="C140" s="40"/>
    </row>
    <row r="141" spans="1:3" ht="13.5">
      <c r="A141" s="38" t="s">
        <v>360</v>
      </c>
      <c r="B141" s="39" t="s">
        <v>361</v>
      </c>
      <c r="C141" s="40"/>
    </row>
    <row r="142" spans="1:3" ht="13.5">
      <c r="A142" s="38" t="s">
        <v>362</v>
      </c>
      <c r="B142" s="39" t="s">
        <v>363</v>
      </c>
      <c r="C142" s="40"/>
    </row>
    <row r="143" spans="1:3" ht="13.5">
      <c r="A143" s="38" t="s">
        <v>364</v>
      </c>
      <c r="B143" s="39" t="s">
        <v>365</v>
      </c>
      <c r="C143" s="40"/>
    </row>
    <row r="144" spans="1:3" ht="13.5">
      <c r="A144" s="38" t="s">
        <v>366</v>
      </c>
      <c r="B144" s="39" t="s">
        <v>367</v>
      </c>
      <c r="C144" s="40"/>
    </row>
    <row r="145" spans="1:3" ht="13.5">
      <c r="A145" s="36" t="s">
        <v>368</v>
      </c>
      <c r="B145" s="37" t="s">
        <v>369</v>
      </c>
      <c r="C145" s="35"/>
    </row>
    <row r="146" spans="1:3" ht="13.5">
      <c r="A146" s="38" t="s">
        <v>370</v>
      </c>
      <c r="B146" s="39" t="s">
        <v>371</v>
      </c>
      <c r="C146" s="40"/>
    </row>
    <row r="147" spans="1:3" ht="13.5">
      <c r="A147" s="38" t="s">
        <v>372</v>
      </c>
      <c r="B147" s="39" t="s">
        <v>373</v>
      </c>
      <c r="C147" s="40"/>
    </row>
    <row r="148" spans="1:3" ht="13.5">
      <c r="A148" s="36" t="s">
        <v>374</v>
      </c>
      <c r="B148" s="37" t="s">
        <v>375</v>
      </c>
      <c r="C148" s="35"/>
    </row>
    <row r="149" spans="1:3" ht="13.5">
      <c r="A149" s="38" t="s">
        <v>376</v>
      </c>
      <c r="B149" s="39" t="s">
        <v>377</v>
      </c>
      <c r="C149" s="40"/>
    </row>
    <row r="150" spans="1:3" ht="13.5">
      <c r="A150" s="36" t="s">
        <v>378</v>
      </c>
      <c r="B150" s="37" t="s">
        <v>379</v>
      </c>
      <c r="C150" s="35"/>
    </row>
    <row r="151" spans="1:3" ht="13.5">
      <c r="A151" s="38" t="s">
        <v>380</v>
      </c>
      <c r="B151" s="39" t="s">
        <v>381</v>
      </c>
      <c r="C151" s="40"/>
    </row>
    <row r="152" spans="1:3" ht="13.5">
      <c r="A152" s="36" t="s">
        <v>382</v>
      </c>
      <c r="B152" s="37" t="s">
        <v>383</v>
      </c>
      <c r="C152" s="35"/>
    </row>
    <row r="153" spans="1:3" ht="13.5">
      <c r="A153" s="38" t="s">
        <v>384</v>
      </c>
      <c r="B153" s="39" t="s">
        <v>385</v>
      </c>
      <c r="C153" s="40"/>
    </row>
    <row r="154" spans="1:3" ht="13.5">
      <c r="A154" s="36" t="s">
        <v>386</v>
      </c>
      <c r="B154" s="37" t="s">
        <v>387</v>
      </c>
      <c r="C154" s="35"/>
    </row>
    <row r="155" spans="1:3" ht="13.5">
      <c r="A155" s="38" t="s">
        <v>388</v>
      </c>
      <c r="B155" s="39" t="s">
        <v>389</v>
      </c>
      <c r="C155" s="40"/>
    </row>
    <row r="156" spans="1:3" ht="13.5">
      <c r="A156" s="38" t="s">
        <v>390</v>
      </c>
      <c r="B156" s="39" t="s">
        <v>391</v>
      </c>
      <c r="C156" s="40"/>
    </row>
    <row r="157" spans="1:3" ht="13.5">
      <c r="A157" s="38" t="s">
        <v>392</v>
      </c>
      <c r="B157" s="39" t="s">
        <v>393</v>
      </c>
      <c r="C157" s="40"/>
    </row>
    <row r="158" spans="1:3" ht="13.5">
      <c r="A158" s="36" t="s">
        <v>394</v>
      </c>
      <c r="B158" s="37" t="s">
        <v>395</v>
      </c>
      <c r="C158" s="35"/>
    </row>
    <row r="159" spans="1:3" ht="13.5">
      <c r="A159" s="38" t="s">
        <v>396</v>
      </c>
      <c r="B159" s="39" t="s">
        <v>397</v>
      </c>
      <c r="C159" s="40"/>
    </row>
    <row r="160" spans="1:3" ht="13.5">
      <c r="A160" s="36" t="s">
        <v>398</v>
      </c>
      <c r="B160" s="37" t="s">
        <v>399</v>
      </c>
      <c r="C160" s="35"/>
    </row>
    <row r="161" spans="1:3" ht="13.5">
      <c r="A161" s="36" t="s">
        <v>400</v>
      </c>
      <c r="B161" s="37" t="s">
        <v>401</v>
      </c>
      <c r="C161" s="35"/>
    </row>
    <row r="162" spans="1:3" ht="13.5">
      <c r="A162" s="38" t="s">
        <v>402</v>
      </c>
      <c r="B162" s="39" t="s">
        <v>134</v>
      </c>
      <c r="C162" s="40"/>
    </row>
    <row r="163" spans="1:3" ht="13.5">
      <c r="A163" s="36" t="s">
        <v>403</v>
      </c>
      <c r="B163" s="37" t="s">
        <v>404</v>
      </c>
      <c r="C163" s="35"/>
    </row>
    <row r="164" spans="1:3" ht="13.5">
      <c r="A164" s="38" t="s">
        <v>405</v>
      </c>
      <c r="B164" s="39" t="s">
        <v>406</v>
      </c>
      <c r="C164" s="40"/>
    </row>
    <row r="165" spans="1:3" ht="13.5">
      <c r="A165" s="38" t="s">
        <v>407</v>
      </c>
      <c r="B165" s="39" t="s">
        <v>408</v>
      </c>
      <c r="C165" s="40"/>
    </row>
    <row r="166" spans="1:3" ht="13.5">
      <c r="A166" s="36" t="s">
        <v>409</v>
      </c>
      <c r="B166" s="37" t="s">
        <v>410</v>
      </c>
      <c r="C166" s="35">
        <f>C167+C176+C186</f>
        <v>1972.77</v>
      </c>
    </row>
    <row r="167" spans="1:3" ht="13.5">
      <c r="A167" s="36" t="s">
        <v>411</v>
      </c>
      <c r="B167" s="37" t="s">
        <v>412</v>
      </c>
      <c r="C167" s="35">
        <f>SUM(C168:C175)</f>
        <v>985.9599999999999</v>
      </c>
    </row>
    <row r="168" spans="1:3" ht="13.5">
      <c r="A168" s="38" t="s">
        <v>413</v>
      </c>
      <c r="B168" s="39" t="s">
        <v>134</v>
      </c>
      <c r="C168" s="40">
        <v>554.8</v>
      </c>
    </row>
    <row r="169" spans="1:3" ht="13.5">
      <c r="A169" s="38" t="s">
        <v>414</v>
      </c>
      <c r="B169" s="39" t="s">
        <v>145</v>
      </c>
      <c r="C169" s="40"/>
    </row>
    <row r="170" spans="1:3" ht="13.5">
      <c r="A170" s="38" t="s">
        <v>415</v>
      </c>
      <c r="B170" s="39" t="s">
        <v>416</v>
      </c>
      <c r="C170" s="40">
        <v>22.53</v>
      </c>
    </row>
    <row r="171" spans="1:3" ht="13.5">
      <c r="A171" s="65">
        <v>2070106</v>
      </c>
      <c r="B171" s="39" t="s">
        <v>417</v>
      </c>
      <c r="C171" s="40">
        <v>247.83</v>
      </c>
    </row>
    <row r="172" spans="1:3" ht="13.5">
      <c r="A172" s="66">
        <v>2070108</v>
      </c>
      <c r="B172" s="39" t="s">
        <v>418</v>
      </c>
      <c r="C172" s="40">
        <v>150</v>
      </c>
    </row>
    <row r="173" spans="1:3" ht="13.5">
      <c r="A173" s="38" t="s">
        <v>419</v>
      </c>
      <c r="B173" s="39" t="s">
        <v>420</v>
      </c>
      <c r="C173" s="40"/>
    </row>
    <row r="174" spans="1:3" ht="13.5">
      <c r="A174" s="38" t="s">
        <v>421</v>
      </c>
      <c r="B174" s="39" t="s">
        <v>422</v>
      </c>
      <c r="C174" s="40">
        <v>1.8</v>
      </c>
    </row>
    <row r="175" spans="1:3" ht="13.5">
      <c r="A175" s="38" t="s">
        <v>423</v>
      </c>
      <c r="B175" s="39" t="s">
        <v>424</v>
      </c>
      <c r="C175" s="40">
        <v>9</v>
      </c>
    </row>
    <row r="176" spans="1:3" ht="13.5">
      <c r="A176" s="36" t="s">
        <v>425</v>
      </c>
      <c r="B176" s="37" t="s">
        <v>426</v>
      </c>
      <c r="C176" s="35">
        <f>C177+C178</f>
        <v>592.84</v>
      </c>
    </row>
    <row r="177" spans="1:3" ht="13.5">
      <c r="A177" s="38" t="s">
        <v>427</v>
      </c>
      <c r="B177" s="39" t="s">
        <v>428</v>
      </c>
      <c r="C177" s="40">
        <v>8</v>
      </c>
    </row>
    <row r="178" spans="1:3" ht="13.5">
      <c r="A178" s="38" t="s">
        <v>429</v>
      </c>
      <c r="B178" s="39" t="s">
        <v>430</v>
      </c>
      <c r="C178" s="40">
        <v>584.84</v>
      </c>
    </row>
    <row r="179" spans="1:3" ht="13.5">
      <c r="A179" s="36" t="s">
        <v>431</v>
      </c>
      <c r="B179" s="37" t="s">
        <v>432</v>
      </c>
      <c r="C179" s="35"/>
    </row>
    <row r="180" spans="1:3" ht="13.5">
      <c r="A180" s="38" t="s">
        <v>433</v>
      </c>
      <c r="B180" s="39" t="s">
        <v>134</v>
      </c>
      <c r="C180" s="40"/>
    </row>
    <row r="181" spans="1:3" ht="13.5">
      <c r="A181" s="38" t="s">
        <v>434</v>
      </c>
      <c r="B181" s="39" t="s">
        <v>435</v>
      </c>
      <c r="C181" s="40"/>
    </row>
    <row r="182" spans="1:3" ht="13.5">
      <c r="A182" s="38" t="s">
        <v>436</v>
      </c>
      <c r="B182" s="39" t="s">
        <v>437</v>
      </c>
      <c r="C182" s="40"/>
    </row>
    <row r="183" spans="1:3" ht="13.5">
      <c r="A183" s="38" t="s">
        <v>438</v>
      </c>
      <c r="B183" s="39" t="s">
        <v>439</v>
      </c>
      <c r="C183" s="40"/>
    </row>
    <row r="184" spans="1:3" ht="13.5">
      <c r="A184" s="36" t="s">
        <v>440</v>
      </c>
      <c r="B184" s="37" t="s">
        <v>441</v>
      </c>
      <c r="C184" s="35"/>
    </row>
    <row r="185" spans="1:3" ht="13.5">
      <c r="A185" s="38" t="s">
        <v>442</v>
      </c>
      <c r="B185" s="39" t="s">
        <v>443</v>
      </c>
      <c r="C185" s="40"/>
    </row>
    <row r="186" spans="1:3" ht="13.5">
      <c r="A186" s="36" t="s">
        <v>444</v>
      </c>
      <c r="B186" s="37" t="s">
        <v>445</v>
      </c>
      <c r="C186" s="35">
        <f>C187</f>
        <v>393.97</v>
      </c>
    </row>
    <row r="187" spans="1:3" ht="13.5">
      <c r="A187" s="38" t="s">
        <v>446</v>
      </c>
      <c r="B187" s="39" t="s">
        <v>447</v>
      </c>
      <c r="C187" s="40">
        <v>393.97</v>
      </c>
    </row>
    <row r="188" spans="1:3" ht="13.5">
      <c r="A188" s="36" t="s">
        <v>448</v>
      </c>
      <c r="B188" s="37" t="s">
        <v>449</v>
      </c>
      <c r="C188" s="35"/>
    </row>
    <row r="189" spans="1:3" ht="13.5">
      <c r="A189" s="36" t="s">
        <v>450</v>
      </c>
      <c r="B189" s="37" t="s">
        <v>451</v>
      </c>
      <c r="C189" s="35">
        <f>C192</f>
        <v>30</v>
      </c>
    </row>
    <row r="190" spans="1:3" ht="13.5">
      <c r="A190" s="36" t="s">
        <v>452</v>
      </c>
      <c r="B190" s="37" t="s">
        <v>453</v>
      </c>
      <c r="C190" s="35"/>
    </row>
    <row r="191" spans="1:3" ht="13.5">
      <c r="A191" s="38" t="s">
        <v>454</v>
      </c>
      <c r="B191" s="39" t="s">
        <v>455</v>
      </c>
      <c r="C191" s="40"/>
    </row>
    <row r="192" spans="1:3" ht="13.5">
      <c r="A192" s="36" t="s">
        <v>456</v>
      </c>
      <c r="B192" s="37" t="s">
        <v>457</v>
      </c>
      <c r="C192" s="35">
        <f>C193</f>
        <v>30</v>
      </c>
    </row>
    <row r="193" spans="1:3" ht="13.5">
      <c r="A193" s="38" t="s">
        <v>458</v>
      </c>
      <c r="B193" s="39" t="s">
        <v>459</v>
      </c>
      <c r="C193" s="40">
        <v>30</v>
      </c>
    </row>
    <row r="194" spans="1:3" ht="13.5">
      <c r="A194" s="36" t="s">
        <v>460</v>
      </c>
      <c r="B194" s="37" t="s">
        <v>461</v>
      </c>
      <c r="C194" s="35"/>
    </row>
    <row r="195" spans="1:3" ht="13.5">
      <c r="A195" s="36" t="s">
        <v>462</v>
      </c>
      <c r="B195" s="37" t="s">
        <v>463</v>
      </c>
      <c r="C195" s="35"/>
    </row>
    <row r="196" spans="1:3" ht="13.5">
      <c r="A196" s="38" t="s">
        <v>464</v>
      </c>
      <c r="B196" s="39" t="s">
        <v>134</v>
      </c>
      <c r="C196" s="40"/>
    </row>
    <row r="197" spans="1:3" ht="13.5">
      <c r="A197" s="36" t="s">
        <v>465</v>
      </c>
      <c r="B197" s="37" t="s">
        <v>466</v>
      </c>
      <c r="C197" s="35"/>
    </row>
    <row r="198" spans="1:3" ht="13.5">
      <c r="A198" s="38" t="s">
        <v>467</v>
      </c>
      <c r="B198" s="39" t="s">
        <v>468</v>
      </c>
      <c r="C198" s="40"/>
    </row>
    <row r="199" spans="1:3" ht="13.5">
      <c r="A199" s="36" t="s">
        <v>469</v>
      </c>
      <c r="B199" s="37" t="s">
        <v>470</v>
      </c>
      <c r="C199" s="35"/>
    </row>
    <row r="200" spans="1:3" ht="13.5">
      <c r="A200" s="38" t="s">
        <v>471</v>
      </c>
      <c r="B200" s="39" t="s">
        <v>472</v>
      </c>
      <c r="C200" s="40"/>
    </row>
    <row r="201" spans="1:3" ht="13.5">
      <c r="A201" s="38" t="s">
        <v>473</v>
      </c>
      <c r="B201" s="39" t="s">
        <v>474</v>
      </c>
      <c r="C201" s="40"/>
    </row>
    <row r="202" spans="1:3" ht="13.5">
      <c r="A202" s="38" t="s">
        <v>475</v>
      </c>
      <c r="B202" s="39" t="s">
        <v>476</v>
      </c>
      <c r="C202" s="40"/>
    </row>
    <row r="203" spans="1:3" ht="13.5">
      <c r="A203" s="36" t="s">
        <v>477</v>
      </c>
      <c r="B203" s="37" t="s">
        <v>478</v>
      </c>
      <c r="C203" s="35"/>
    </row>
    <row r="204" spans="1:3" ht="13.5">
      <c r="A204" s="36" t="s">
        <v>479</v>
      </c>
      <c r="B204" s="37" t="s">
        <v>480</v>
      </c>
      <c r="C204" s="35"/>
    </row>
    <row r="205" spans="1:3" ht="13.5">
      <c r="A205" s="38" t="s">
        <v>481</v>
      </c>
      <c r="B205" s="39" t="s">
        <v>482</v>
      </c>
      <c r="C205" s="40"/>
    </row>
    <row r="206" spans="1:3" ht="13.5">
      <c r="A206" s="36" t="s">
        <v>483</v>
      </c>
      <c r="B206" s="37" t="s">
        <v>484</v>
      </c>
      <c r="C206" s="35"/>
    </row>
    <row r="207" spans="1:3" ht="13.5">
      <c r="A207" s="38" t="s">
        <v>485</v>
      </c>
      <c r="B207" s="39" t="s">
        <v>486</v>
      </c>
      <c r="C207" s="40"/>
    </row>
    <row r="208" spans="1:3" ht="13.5">
      <c r="A208" s="36" t="s">
        <v>487</v>
      </c>
      <c r="B208" s="37" t="s">
        <v>488</v>
      </c>
      <c r="C208" s="35"/>
    </row>
    <row r="209" spans="1:3" ht="13.5">
      <c r="A209" s="36" t="s">
        <v>489</v>
      </c>
      <c r="B209" s="37" t="s">
        <v>490</v>
      </c>
      <c r="C209" s="35"/>
    </row>
    <row r="210" spans="1:3" ht="13.5">
      <c r="A210" s="38" t="s">
        <v>491</v>
      </c>
      <c r="B210" s="39" t="s">
        <v>134</v>
      </c>
      <c r="C210" s="40"/>
    </row>
    <row r="211" spans="1:3" ht="13.5">
      <c r="A211" s="36" t="s">
        <v>492</v>
      </c>
      <c r="B211" s="37" t="s">
        <v>493</v>
      </c>
      <c r="C211" s="35"/>
    </row>
    <row r="212" spans="1:3" ht="13.5">
      <c r="A212" s="36" t="s">
        <v>494</v>
      </c>
      <c r="B212" s="37" t="s">
        <v>30</v>
      </c>
      <c r="C212" s="35"/>
    </row>
    <row r="213" spans="1:3" ht="13.5">
      <c r="A213" s="36" t="s">
        <v>495</v>
      </c>
      <c r="B213" s="37" t="s">
        <v>496</v>
      </c>
      <c r="C213" s="35"/>
    </row>
    <row r="214" spans="1:3" ht="13.5">
      <c r="A214" s="36" t="s">
        <v>497</v>
      </c>
      <c r="B214" s="37" t="s">
        <v>129</v>
      </c>
      <c r="C214" s="35"/>
    </row>
    <row r="215" spans="1:3" ht="13.5">
      <c r="A215" s="38" t="s">
        <v>498</v>
      </c>
      <c r="B215" s="39" t="s">
        <v>499</v>
      </c>
      <c r="C215" s="40"/>
    </row>
  </sheetData>
  <sheetProtection/>
  <mergeCells count="2">
    <mergeCell ref="A1:C1"/>
    <mergeCell ref="B2:C2"/>
  </mergeCells>
  <printOptions horizontalCentered="1"/>
  <pageMargins left="0.71" right="0.71" top="0.75" bottom="0.75" header="0.31" footer="0.3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07"/>
  <sheetViews>
    <sheetView workbookViewId="0" topLeftCell="A1">
      <selection activeCell="A26" sqref="A25:F26"/>
    </sheetView>
  </sheetViews>
  <sheetFormatPr defaultColWidth="9.00390625" defaultRowHeight="13.5"/>
  <cols>
    <col min="1" max="2" width="17.25390625" style="0" bestFit="1" customWidth="1"/>
    <col min="3" max="3" width="9.00390625" style="25" customWidth="1"/>
    <col min="4" max="4" width="30.625" style="0" bestFit="1" customWidth="1"/>
    <col min="5" max="5" width="8.50390625" style="0" bestFit="1" customWidth="1"/>
    <col min="6" max="6" width="17.25390625" style="0" bestFit="1" customWidth="1"/>
    <col min="7" max="9" width="13.00390625" style="0" bestFit="1" customWidth="1"/>
  </cols>
  <sheetData>
    <row r="1" spans="1:9" ht="18.75">
      <c r="A1" s="70" t="s">
        <v>36</v>
      </c>
      <c r="B1" s="70"/>
      <c r="C1" s="70"/>
      <c r="D1" s="70"/>
      <c r="E1" s="70"/>
      <c r="F1" s="70"/>
      <c r="G1" s="70"/>
      <c r="H1" s="70"/>
      <c r="I1" s="70"/>
    </row>
    <row r="2" spans="1:9" ht="14.25">
      <c r="A2" s="71" t="s">
        <v>576</v>
      </c>
      <c r="B2" s="72"/>
      <c r="C2" s="72"/>
      <c r="D2" s="72"/>
      <c r="E2" s="72"/>
      <c r="F2" s="72"/>
      <c r="G2" s="73"/>
      <c r="H2" s="76" t="s">
        <v>1</v>
      </c>
      <c r="I2" s="77"/>
    </row>
    <row r="3" spans="1:9" ht="13.5">
      <c r="A3" s="81" t="s">
        <v>37</v>
      </c>
      <c r="B3" s="81" t="s">
        <v>38</v>
      </c>
      <c r="C3" s="81" t="s">
        <v>39</v>
      </c>
      <c r="D3" s="81" t="s">
        <v>40</v>
      </c>
      <c r="E3" s="78" t="s">
        <v>41</v>
      </c>
      <c r="F3" s="79"/>
      <c r="G3" s="79"/>
      <c r="H3" s="79"/>
      <c r="I3" s="80"/>
    </row>
    <row r="4" spans="1:9" ht="13.5">
      <c r="A4" s="82"/>
      <c r="B4" s="82"/>
      <c r="C4" s="82"/>
      <c r="D4" s="82"/>
      <c r="E4" s="2" t="s">
        <v>42</v>
      </c>
      <c r="F4" s="2" t="s">
        <v>7</v>
      </c>
      <c r="G4" s="2" t="s">
        <v>16</v>
      </c>
      <c r="H4" s="2" t="s">
        <v>17</v>
      </c>
      <c r="I4" s="2" t="s">
        <v>43</v>
      </c>
    </row>
    <row r="5" spans="1:9" ht="13.5">
      <c r="A5" s="26"/>
      <c r="B5" s="8"/>
      <c r="C5" s="2">
        <v>1</v>
      </c>
      <c r="D5" s="2" t="s">
        <v>24</v>
      </c>
      <c r="E5" s="68">
        <f>E6+E31</f>
        <v>514.88</v>
      </c>
      <c r="F5" s="6">
        <f>F6+F31</f>
        <v>514.88</v>
      </c>
      <c r="G5" s="6"/>
      <c r="H5" s="6"/>
      <c r="I5" s="68">
        <f>I6+I31</f>
        <v>0</v>
      </c>
    </row>
    <row r="6" spans="1:9" ht="13.5">
      <c r="A6" s="3"/>
      <c r="B6" s="27"/>
      <c r="C6" s="27"/>
      <c r="D6" s="4" t="s">
        <v>44</v>
      </c>
      <c r="E6" s="67">
        <f>F6+I6</f>
        <v>462.90000000000003</v>
      </c>
      <c r="F6" s="5">
        <f>F7+F9+F15+F16+F23+F24</f>
        <v>462.90000000000003</v>
      </c>
      <c r="G6" s="5"/>
      <c r="H6" s="5"/>
      <c r="I6" s="67">
        <f>I7+I9+I16+I23+I24</f>
        <v>0</v>
      </c>
    </row>
    <row r="7" spans="1:9" ht="14.25" thickBot="1">
      <c r="A7" s="3">
        <v>2070101</v>
      </c>
      <c r="B7" s="27">
        <v>30101</v>
      </c>
      <c r="C7" s="27"/>
      <c r="D7" s="4" t="s">
        <v>45</v>
      </c>
      <c r="E7" s="5">
        <f>F7+I7</f>
        <v>168.71</v>
      </c>
      <c r="F7" s="5">
        <v>168.71</v>
      </c>
      <c r="G7" s="5"/>
      <c r="H7" s="5"/>
      <c r="I7" s="5"/>
    </row>
    <row r="8" spans="1:9" ht="14.25" thickBot="1">
      <c r="A8" s="3">
        <v>2070106</v>
      </c>
      <c r="B8" s="27"/>
      <c r="C8" s="27"/>
      <c r="D8" s="4" t="s">
        <v>45</v>
      </c>
      <c r="E8" s="5">
        <f>F8</f>
        <v>40</v>
      </c>
      <c r="F8" s="5">
        <v>40</v>
      </c>
      <c r="G8" s="5"/>
      <c r="H8" s="5"/>
      <c r="I8" s="5"/>
    </row>
    <row r="9" spans="1:9" ht="14.25" thickBot="1">
      <c r="A9" s="3"/>
      <c r="B9" s="27"/>
      <c r="C9" s="27"/>
      <c r="D9" s="4" t="s">
        <v>46</v>
      </c>
      <c r="E9" s="5">
        <f>F9+I9</f>
        <v>57.94</v>
      </c>
      <c r="F9" s="5">
        <v>57.94</v>
      </c>
      <c r="G9" s="5"/>
      <c r="H9" s="5"/>
      <c r="I9" s="5"/>
    </row>
    <row r="10" spans="1:9" ht="13.5">
      <c r="A10" s="3">
        <v>2070101</v>
      </c>
      <c r="B10" s="27">
        <v>30102</v>
      </c>
      <c r="C10" s="27"/>
      <c r="D10" s="4" t="s">
        <v>92</v>
      </c>
      <c r="E10" s="5">
        <f aca="true" t="shared" si="0" ref="E10:E23">F10+I10</f>
        <v>57.94</v>
      </c>
      <c r="F10" s="5">
        <v>57.94</v>
      </c>
      <c r="G10" s="5"/>
      <c r="H10" s="5"/>
      <c r="I10" s="5"/>
    </row>
    <row r="11" spans="1:9" ht="13.5">
      <c r="A11" s="3">
        <v>2070101</v>
      </c>
      <c r="B11" s="27">
        <v>30102</v>
      </c>
      <c r="C11" s="27"/>
      <c r="D11" s="4" t="s">
        <v>47</v>
      </c>
      <c r="E11" s="5">
        <f t="shared" si="0"/>
        <v>0</v>
      </c>
      <c r="F11" s="5"/>
      <c r="G11" s="5"/>
      <c r="H11" s="5"/>
      <c r="I11" s="5"/>
    </row>
    <row r="12" spans="1:9" ht="13.5">
      <c r="A12" s="3">
        <v>2070101</v>
      </c>
      <c r="B12" s="27">
        <v>30102</v>
      </c>
      <c r="C12" s="27"/>
      <c r="D12" s="4" t="s">
        <v>48</v>
      </c>
      <c r="E12" s="5">
        <f t="shared" si="0"/>
        <v>0</v>
      </c>
      <c r="F12" s="5"/>
      <c r="G12" s="5"/>
      <c r="H12" s="5"/>
      <c r="I12" s="5"/>
    </row>
    <row r="13" spans="1:9" ht="13.5">
      <c r="A13" s="3">
        <v>2070101</v>
      </c>
      <c r="B13" s="27">
        <v>30102</v>
      </c>
      <c r="C13" s="27"/>
      <c r="D13" s="4" t="s">
        <v>49</v>
      </c>
      <c r="E13" s="5">
        <f t="shared" si="0"/>
        <v>0</v>
      </c>
      <c r="F13" s="5"/>
      <c r="G13" s="5"/>
      <c r="H13" s="5"/>
      <c r="I13" s="5"/>
    </row>
    <row r="14" spans="1:9" ht="13.5">
      <c r="A14" s="3">
        <v>2070101</v>
      </c>
      <c r="B14" s="27">
        <v>30102</v>
      </c>
      <c r="C14" s="27"/>
      <c r="D14" s="4" t="s">
        <v>50</v>
      </c>
      <c r="E14" s="5">
        <f t="shared" si="0"/>
        <v>0</v>
      </c>
      <c r="F14" s="5"/>
      <c r="G14" s="5"/>
      <c r="H14" s="5"/>
      <c r="I14" s="5"/>
    </row>
    <row r="15" spans="1:9" ht="13.5">
      <c r="A15" s="3">
        <v>2070101</v>
      </c>
      <c r="B15" s="27">
        <v>30103</v>
      </c>
      <c r="C15" s="27"/>
      <c r="D15" s="4" t="s">
        <v>51</v>
      </c>
      <c r="E15" s="5">
        <f t="shared" si="0"/>
        <v>3.5</v>
      </c>
      <c r="F15" s="5">
        <v>3.5</v>
      </c>
      <c r="G15" s="5"/>
      <c r="H15" s="5"/>
      <c r="I15" s="5"/>
    </row>
    <row r="16" spans="1:9" ht="13.5">
      <c r="A16" s="3"/>
      <c r="B16" s="27"/>
      <c r="C16" s="27"/>
      <c r="D16" s="4" t="s">
        <v>52</v>
      </c>
      <c r="E16" s="5">
        <f t="shared" si="0"/>
        <v>6.84</v>
      </c>
      <c r="F16" s="5">
        <v>6.84</v>
      </c>
      <c r="G16" s="5"/>
      <c r="H16" s="5"/>
      <c r="I16" s="5"/>
    </row>
    <row r="17" spans="1:9" ht="13.5">
      <c r="A17" s="3">
        <v>2070101</v>
      </c>
      <c r="B17" s="27">
        <v>30104</v>
      </c>
      <c r="C17" s="27"/>
      <c r="D17" s="4" t="s">
        <v>53</v>
      </c>
      <c r="E17" s="5">
        <f t="shared" si="0"/>
        <v>5.35</v>
      </c>
      <c r="F17" s="5">
        <v>5.35</v>
      </c>
      <c r="G17" s="5"/>
      <c r="H17" s="5"/>
      <c r="I17" s="5"/>
    </row>
    <row r="18" spans="1:9" ht="13.5">
      <c r="A18" s="3">
        <v>2070101</v>
      </c>
      <c r="B18" s="27">
        <v>30104</v>
      </c>
      <c r="C18" s="27"/>
      <c r="D18" s="4" t="s">
        <v>54</v>
      </c>
      <c r="E18" s="5">
        <f t="shared" si="0"/>
        <v>1.08</v>
      </c>
      <c r="F18" s="5">
        <v>1.08</v>
      </c>
      <c r="G18" s="5"/>
      <c r="H18" s="5"/>
      <c r="I18" s="5"/>
    </row>
    <row r="19" spans="1:9" ht="13.5">
      <c r="A19" s="3">
        <v>2070101</v>
      </c>
      <c r="B19" s="27">
        <v>30104</v>
      </c>
      <c r="C19" s="27"/>
      <c r="D19" s="4" t="s">
        <v>55</v>
      </c>
      <c r="E19" s="5">
        <f t="shared" si="0"/>
        <v>0</v>
      </c>
      <c r="F19" s="5"/>
      <c r="G19" s="5"/>
      <c r="H19" s="5"/>
      <c r="I19" s="5"/>
    </row>
    <row r="20" spans="1:9" ht="13.5">
      <c r="A20" s="3">
        <v>2070101</v>
      </c>
      <c r="B20" s="27">
        <v>30104</v>
      </c>
      <c r="C20" s="27"/>
      <c r="D20" s="4" t="s">
        <v>56</v>
      </c>
      <c r="E20" s="5">
        <f t="shared" si="0"/>
        <v>0</v>
      </c>
      <c r="F20" s="5"/>
      <c r="G20" s="5"/>
      <c r="H20" s="5"/>
      <c r="I20" s="5"/>
    </row>
    <row r="21" spans="1:9" ht="13.5">
      <c r="A21" s="3">
        <v>2070101</v>
      </c>
      <c r="B21" s="27">
        <v>30104</v>
      </c>
      <c r="C21" s="27"/>
      <c r="D21" s="4" t="s">
        <v>57</v>
      </c>
      <c r="E21" s="5">
        <f t="shared" si="0"/>
        <v>0.02</v>
      </c>
      <c r="F21" s="5">
        <v>0.02</v>
      </c>
      <c r="G21" s="5"/>
      <c r="H21" s="5"/>
      <c r="I21" s="5"/>
    </row>
    <row r="22" spans="1:9" ht="13.5">
      <c r="A22" s="3">
        <v>2070101</v>
      </c>
      <c r="B22" s="27">
        <v>30104</v>
      </c>
      <c r="C22" s="27"/>
      <c r="D22" s="4" t="s">
        <v>507</v>
      </c>
      <c r="E22" s="5">
        <f t="shared" si="0"/>
        <v>0.39</v>
      </c>
      <c r="F22" s="5">
        <v>0.39</v>
      </c>
      <c r="G22" s="5"/>
      <c r="H22" s="5"/>
      <c r="I22" s="5"/>
    </row>
    <row r="23" spans="1:9" ht="14.25" thickBot="1">
      <c r="A23" s="3">
        <v>2070101</v>
      </c>
      <c r="B23" s="27">
        <v>30107</v>
      </c>
      <c r="C23" s="27"/>
      <c r="D23" s="4" t="s">
        <v>58</v>
      </c>
      <c r="E23" s="5">
        <f t="shared" si="0"/>
        <v>177.09</v>
      </c>
      <c r="F23" s="5">
        <v>177.09</v>
      </c>
      <c r="G23" s="5"/>
      <c r="H23" s="5"/>
      <c r="I23" s="5"/>
    </row>
    <row r="24" spans="1:9" ht="14.25" thickBot="1">
      <c r="A24" s="3"/>
      <c r="B24" s="27"/>
      <c r="C24" s="27"/>
      <c r="D24" s="4" t="s">
        <v>97</v>
      </c>
      <c r="E24" s="5">
        <f>F24+I24</f>
        <v>48.82</v>
      </c>
      <c r="F24" s="5">
        <f>F25+F28+F30</f>
        <v>48.82</v>
      </c>
      <c r="G24" s="5"/>
      <c r="H24" s="5"/>
      <c r="I24" s="5"/>
    </row>
    <row r="25" spans="1:9" ht="14.25" thickBot="1">
      <c r="A25" s="3">
        <v>2070101</v>
      </c>
      <c r="B25" s="27">
        <v>30199</v>
      </c>
      <c r="C25" s="27"/>
      <c r="D25" s="4" t="s">
        <v>572</v>
      </c>
      <c r="E25" s="5">
        <f aca="true" t="shared" si="1" ref="E25:E30">F25</f>
        <v>13.55</v>
      </c>
      <c r="F25" s="5">
        <v>13.55</v>
      </c>
      <c r="G25" s="5"/>
      <c r="H25" s="5"/>
      <c r="I25" s="5"/>
    </row>
    <row r="26" spans="1:9" ht="14.25" thickBot="1">
      <c r="A26" s="3">
        <v>2070105</v>
      </c>
      <c r="B26" s="27">
        <v>30199</v>
      </c>
      <c r="C26" s="27"/>
      <c r="D26" s="4" t="s">
        <v>572</v>
      </c>
      <c r="E26" s="5">
        <f t="shared" si="1"/>
        <v>2.88</v>
      </c>
      <c r="F26" s="5">
        <v>2.88</v>
      </c>
      <c r="G26" s="69"/>
      <c r="H26" s="69"/>
      <c r="I26" s="69"/>
    </row>
    <row r="27" spans="1:9" ht="14.25" thickBot="1">
      <c r="A27" s="3">
        <v>2070106</v>
      </c>
      <c r="B27" s="27"/>
      <c r="C27" s="27"/>
      <c r="D27" s="4" t="s">
        <v>93</v>
      </c>
      <c r="E27" s="5">
        <f t="shared" si="1"/>
        <v>129.45</v>
      </c>
      <c r="F27" s="5">
        <v>129.45</v>
      </c>
      <c r="G27" s="5"/>
      <c r="H27" s="5"/>
      <c r="I27" s="5"/>
    </row>
    <row r="28" spans="1:9" ht="14.25" thickBot="1">
      <c r="A28" s="3">
        <v>2070101</v>
      </c>
      <c r="B28" s="27">
        <v>30199</v>
      </c>
      <c r="C28" s="27"/>
      <c r="D28" s="4" t="s">
        <v>94</v>
      </c>
      <c r="E28" s="5">
        <f t="shared" si="1"/>
        <v>35</v>
      </c>
      <c r="F28" s="5">
        <v>35</v>
      </c>
      <c r="G28" s="5"/>
      <c r="H28" s="5"/>
      <c r="I28" s="5"/>
    </row>
    <row r="29" spans="1:9" ht="14.25" thickBot="1">
      <c r="A29" s="3">
        <v>2070101</v>
      </c>
      <c r="B29" s="27">
        <v>30199</v>
      </c>
      <c r="C29" s="27"/>
      <c r="D29" s="4" t="s">
        <v>95</v>
      </c>
      <c r="E29" s="5">
        <f t="shared" si="1"/>
        <v>0</v>
      </c>
      <c r="F29" s="5"/>
      <c r="G29" s="5"/>
      <c r="H29" s="5"/>
      <c r="I29" s="5"/>
    </row>
    <row r="30" spans="1:9" ht="14.25" thickBot="1">
      <c r="A30" s="3">
        <v>2070101</v>
      </c>
      <c r="B30" s="27">
        <v>30199</v>
      </c>
      <c r="C30" s="27"/>
      <c r="D30" s="4" t="s">
        <v>96</v>
      </c>
      <c r="E30" s="5">
        <f t="shared" si="1"/>
        <v>0.27</v>
      </c>
      <c r="F30" s="5">
        <v>0.27</v>
      </c>
      <c r="G30" s="5"/>
      <c r="H30" s="5"/>
      <c r="I30" s="5"/>
    </row>
    <row r="31" spans="1:9" ht="13.5">
      <c r="A31" s="3"/>
      <c r="B31" s="27"/>
      <c r="C31" s="27"/>
      <c r="D31" s="4" t="s">
        <v>98</v>
      </c>
      <c r="E31" s="5">
        <f>F31+I31</f>
        <v>51.98</v>
      </c>
      <c r="F31" s="5">
        <v>51.98</v>
      </c>
      <c r="G31" s="5"/>
      <c r="H31" s="5"/>
      <c r="I31" s="5"/>
    </row>
    <row r="32" spans="1:9" ht="13.5">
      <c r="A32" s="3">
        <v>2070101</v>
      </c>
      <c r="B32" s="27">
        <v>30302</v>
      </c>
      <c r="C32" s="27"/>
      <c r="D32" s="4" t="s">
        <v>99</v>
      </c>
      <c r="E32" s="5">
        <f aca="true" t="shared" si="2" ref="E32:E37">F32</f>
        <v>0</v>
      </c>
      <c r="F32" s="5"/>
      <c r="G32" s="5"/>
      <c r="H32" s="5"/>
      <c r="I32" s="5"/>
    </row>
    <row r="33" spans="1:9" ht="13.5">
      <c r="A33" s="3">
        <v>2070101</v>
      </c>
      <c r="B33" s="27">
        <v>30305</v>
      </c>
      <c r="C33" s="27"/>
      <c r="D33" s="4" t="s">
        <v>100</v>
      </c>
      <c r="E33" s="5">
        <f t="shared" si="2"/>
        <v>0</v>
      </c>
      <c r="F33" s="5"/>
      <c r="G33" s="5"/>
      <c r="H33" s="5"/>
      <c r="I33" s="5"/>
    </row>
    <row r="34" spans="1:9" ht="13.5">
      <c r="A34" s="3">
        <v>2070101</v>
      </c>
      <c r="B34" s="27">
        <v>30307</v>
      </c>
      <c r="C34" s="27"/>
      <c r="D34" s="4" t="s">
        <v>101</v>
      </c>
      <c r="E34" s="5">
        <f t="shared" si="2"/>
        <v>0</v>
      </c>
      <c r="F34" s="5"/>
      <c r="G34" s="5"/>
      <c r="H34" s="5"/>
      <c r="I34" s="5"/>
    </row>
    <row r="35" spans="1:9" ht="14.25" thickBot="1">
      <c r="A35" s="3">
        <v>2070101</v>
      </c>
      <c r="B35" s="27"/>
      <c r="C35" s="27"/>
      <c r="D35" s="4" t="s">
        <v>102</v>
      </c>
      <c r="E35" s="5">
        <f t="shared" si="2"/>
        <v>0.32</v>
      </c>
      <c r="F35" s="5">
        <f>F36</f>
        <v>0.32</v>
      </c>
      <c r="G35" s="5"/>
      <c r="H35" s="5"/>
      <c r="I35" s="5"/>
    </row>
    <row r="36" spans="1:9" ht="14.25" thickBot="1">
      <c r="A36" s="3">
        <v>2070101</v>
      </c>
      <c r="B36" s="27">
        <v>30309</v>
      </c>
      <c r="C36" s="27"/>
      <c r="D36" s="4" t="s">
        <v>103</v>
      </c>
      <c r="E36" s="5">
        <f t="shared" si="2"/>
        <v>0.32</v>
      </c>
      <c r="F36" s="5">
        <v>0.32</v>
      </c>
      <c r="G36" s="5"/>
      <c r="H36" s="5"/>
      <c r="I36" s="5"/>
    </row>
    <row r="37" spans="1:9" ht="14.25" thickBot="1">
      <c r="A37" s="3">
        <v>2070101</v>
      </c>
      <c r="B37" s="27">
        <v>30309</v>
      </c>
      <c r="C37" s="27"/>
      <c r="D37" s="4" t="s">
        <v>104</v>
      </c>
      <c r="E37" s="5">
        <f t="shared" si="2"/>
        <v>0</v>
      </c>
      <c r="F37" s="5"/>
      <c r="G37" s="5"/>
      <c r="H37" s="5"/>
      <c r="I37" s="5"/>
    </row>
    <row r="38" spans="1:9" ht="14.25" thickBot="1">
      <c r="A38" s="3">
        <v>2070101</v>
      </c>
      <c r="B38" s="27">
        <v>30311</v>
      </c>
      <c r="C38" s="27"/>
      <c r="D38" s="4" t="s">
        <v>105</v>
      </c>
      <c r="E38" s="5">
        <f>F38+I38</f>
        <v>35.82</v>
      </c>
      <c r="F38" s="5">
        <v>35.82</v>
      </c>
      <c r="G38" s="5"/>
      <c r="H38" s="5"/>
      <c r="I38" s="5"/>
    </row>
    <row r="39" spans="1:9" ht="14.25" thickBot="1">
      <c r="A39" s="3">
        <v>2070101</v>
      </c>
      <c r="B39" s="27">
        <v>30399</v>
      </c>
      <c r="C39" s="27"/>
      <c r="D39" s="4" t="s">
        <v>106</v>
      </c>
      <c r="E39" s="5">
        <f>F39</f>
        <v>15.84</v>
      </c>
      <c r="F39" s="5">
        <v>15.84</v>
      </c>
      <c r="G39" s="5"/>
      <c r="H39" s="5"/>
      <c r="I39" s="5"/>
    </row>
    <row r="40" spans="1:9" ht="14.25" thickBot="1">
      <c r="A40" s="3">
        <v>2070101</v>
      </c>
      <c r="B40" s="27">
        <v>30399</v>
      </c>
      <c r="C40" s="27"/>
      <c r="D40" s="4" t="s">
        <v>107</v>
      </c>
      <c r="E40" s="5">
        <f>F40</f>
        <v>17.28</v>
      </c>
      <c r="F40" s="5">
        <v>17.28</v>
      </c>
      <c r="G40" s="5"/>
      <c r="H40" s="5"/>
      <c r="I40" s="5"/>
    </row>
    <row r="41" spans="1:9" ht="14.25" thickBot="1">
      <c r="A41" s="26"/>
      <c r="B41" s="8"/>
      <c r="C41" s="2">
        <v>2</v>
      </c>
      <c r="D41" s="2" t="s">
        <v>25</v>
      </c>
      <c r="E41" s="5"/>
      <c r="F41" s="6"/>
      <c r="G41" s="6"/>
      <c r="H41" s="6"/>
      <c r="I41" s="6"/>
    </row>
    <row r="42" spans="1:9" ht="13.5">
      <c r="A42" s="3"/>
      <c r="B42" s="27"/>
      <c r="C42" s="27"/>
      <c r="D42" s="4" t="s">
        <v>59</v>
      </c>
      <c r="E42" s="5">
        <v>24.56</v>
      </c>
      <c r="F42" s="5">
        <v>24.56</v>
      </c>
      <c r="G42" s="5"/>
      <c r="H42" s="5"/>
      <c r="I42" s="5"/>
    </row>
    <row r="43" spans="1:9" ht="14.25" thickBot="1">
      <c r="A43" s="3">
        <v>2070101</v>
      </c>
      <c r="B43" s="27">
        <v>30201</v>
      </c>
      <c r="C43" s="27"/>
      <c r="D43" s="4" t="s">
        <v>60</v>
      </c>
      <c r="E43" s="5">
        <f>F43</f>
        <v>4.95</v>
      </c>
      <c r="F43" s="5">
        <v>4.95</v>
      </c>
      <c r="G43" s="5"/>
      <c r="H43" s="5"/>
      <c r="I43" s="5"/>
    </row>
    <row r="44" spans="1:9" ht="14.25" thickBot="1">
      <c r="A44" s="3">
        <v>2070105</v>
      </c>
      <c r="B44" s="27"/>
      <c r="C44" s="27"/>
      <c r="D44" s="4" t="s">
        <v>60</v>
      </c>
      <c r="E44" s="5">
        <f>F44</f>
        <v>0.1</v>
      </c>
      <c r="F44" s="5">
        <v>0.1</v>
      </c>
      <c r="G44" s="5"/>
      <c r="H44" s="5"/>
      <c r="I44" s="5"/>
    </row>
    <row r="45" spans="1:9" ht="14.25" thickBot="1">
      <c r="A45" s="3">
        <v>2070205</v>
      </c>
      <c r="B45" s="27"/>
      <c r="C45" s="27"/>
      <c r="D45" s="4" t="s">
        <v>60</v>
      </c>
      <c r="E45" s="5">
        <f>F45</f>
        <v>2.3</v>
      </c>
      <c r="F45" s="5">
        <f>0.9+1.4</f>
        <v>2.3</v>
      </c>
      <c r="G45" s="5"/>
      <c r="H45" s="5"/>
      <c r="I45" s="5"/>
    </row>
    <row r="46" spans="1:9" ht="14.25" thickBot="1">
      <c r="A46" s="3">
        <v>2070106</v>
      </c>
      <c r="B46" s="27"/>
      <c r="C46" s="27"/>
      <c r="D46" s="4" t="s">
        <v>60</v>
      </c>
      <c r="E46" s="5">
        <f>F46</f>
        <v>1.5</v>
      </c>
      <c r="F46" s="5">
        <v>1.5</v>
      </c>
      <c r="G46" s="5"/>
      <c r="H46" s="5"/>
      <c r="I46" s="5"/>
    </row>
    <row r="47" spans="1:9" ht="14.25" thickBot="1">
      <c r="A47" s="3">
        <v>2070101</v>
      </c>
      <c r="B47" s="27">
        <v>30202</v>
      </c>
      <c r="C47" s="27"/>
      <c r="D47" s="4" t="s">
        <v>61</v>
      </c>
      <c r="E47" s="5">
        <f aca="true" t="shared" si="3" ref="E47:E107">F47</f>
        <v>0.45</v>
      </c>
      <c r="F47" s="5">
        <v>0.45</v>
      </c>
      <c r="G47" s="5"/>
      <c r="H47" s="5"/>
      <c r="I47" s="5"/>
    </row>
    <row r="48" spans="1:9" ht="14.25" thickBot="1">
      <c r="A48" s="3">
        <v>2070105</v>
      </c>
      <c r="B48" s="27"/>
      <c r="C48" s="27"/>
      <c r="D48" s="4" t="s">
        <v>61</v>
      </c>
      <c r="E48" s="5">
        <f t="shared" si="3"/>
        <v>0.01</v>
      </c>
      <c r="F48" s="5">
        <v>0.01</v>
      </c>
      <c r="G48" s="5"/>
      <c r="H48" s="5"/>
      <c r="I48" s="5"/>
    </row>
    <row r="49" spans="1:9" ht="14.25" thickBot="1">
      <c r="A49" s="3">
        <v>2070205</v>
      </c>
      <c r="B49" s="27"/>
      <c r="C49" s="27"/>
      <c r="D49" s="4" t="s">
        <v>61</v>
      </c>
      <c r="E49" s="5">
        <f t="shared" si="3"/>
        <v>0.23</v>
      </c>
      <c r="F49" s="5">
        <f>0.09+0.14</f>
        <v>0.23</v>
      </c>
      <c r="G49" s="5"/>
      <c r="H49" s="5"/>
      <c r="I49" s="5"/>
    </row>
    <row r="50" spans="1:9" ht="14.25" thickBot="1">
      <c r="A50" s="3">
        <v>2070106</v>
      </c>
      <c r="B50" s="27"/>
      <c r="C50" s="27"/>
      <c r="D50" s="4" t="s">
        <v>61</v>
      </c>
      <c r="E50" s="5">
        <f t="shared" si="3"/>
        <v>0.15</v>
      </c>
      <c r="F50" s="5">
        <v>0.15</v>
      </c>
      <c r="G50" s="5"/>
      <c r="H50" s="5"/>
      <c r="I50" s="5"/>
    </row>
    <row r="51" spans="1:9" ht="14.25" thickBot="1">
      <c r="A51" s="3">
        <v>2070101</v>
      </c>
      <c r="B51" s="27">
        <v>30205</v>
      </c>
      <c r="C51" s="27"/>
      <c r="D51" s="4" t="s">
        <v>62</v>
      </c>
      <c r="E51" s="5">
        <f t="shared" si="3"/>
        <v>1.35</v>
      </c>
      <c r="F51" s="5">
        <v>1.35</v>
      </c>
      <c r="G51" s="5"/>
      <c r="H51" s="5"/>
      <c r="I51" s="5"/>
    </row>
    <row r="52" spans="1:9" ht="14.25" thickBot="1">
      <c r="A52" s="3">
        <v>2070105</v>
      </c>
      <c r="B52" s="27"/>
      <c r="C52" s="27"/>
      <c r="D52" s="4" t="s">
        <v>62</v>
      </c>
      <c r="E52" s="5">
        <f t="shared" si="3"/>
        <v>0.03</v>
      </c>
      <c r="F52" s="5">
        <v>0.03</v>
      </c>
      <c r="G52" s="5"/>
      <c r="H52" s="5"/>
      <c r="I52" s="5"/>
    </row>
    <row r="53" spans="1:9" ht="14.25" thickBot="1">
      <c r="A53" s="3">
        <v>2070205</v>
      </c>
      <c r="B53" s="27"/>
      <c r="C53" s="27"/>
      <c r="D53" s="4" t="s">
        <v>62</v>
      </c>
      <c r="E53" s="5">
        <f t="shared" si="3"/>
        <v>0.69</v>
      </c>
      <c r="F53" s="5">
        <f>0.27+0.42</f>
        <v>0.69</v>
      </c>
      <c r="G53" s="5"/>
      <c r="H53" s="5"/>
      <c r="I53" s="5"/>
    </row>
    <row r="54" spans="1:9" ht="14.25" thickBot="1">
      <c r="A54" s="3">
        <v>2070106</v>
      </c>
      <c r="B54" s="27"/>
      <c r="C54" s="27"/>
      <c r="D54" s="4" t="s">
        <v>62</v>
      </c>
      <c r="E54" s="5">
        <f t="shared" si="3"/>
        <v>0.45</v>
      </c>
      <c r="F54" s="5">
        <v>0.45</v>
      </c>
      <c r="G54" s="5"/>
      <c r="H54" s="5"/>
      <c r="I54" s="5"/>
    </row>
    <row r="55" spans="1:9" ht="14.25" thickBot="1">
      <c r="A55" s="3">
        <v>2070101</v>
      </c>
      <c r="B55" s="27">
        <v>30206</v>
      </c>
      <c r="C55" s="27"/>
      <c r="D55" s="4" t="s">
        <v>63</v>
      </c>
      <c r="E55" s="5">
        <f t="shared" si="3"/>
        <v>3.6</v>
      </c>
      <c r="F55" s="5">
        <v>3.6</v>
      </c>
      <c r="G55" s="5"/>
      <c r="H55" s="5"/>
      <c r="I55" s="5"/>
    </row>
    <row r="56" spans="1:9" ht="14.25" thickBot="1">
      <c r="A56" s="3">
        <v>2070105</v>
      </c>
      <c r="B56" s="27"/>
      <c r="C56" s="27"/>
      <c r="D56" s="4" t="s">
        <v>63</v>
      </c>
      <c r="E56" s="5">
        <f t="shared" si="3"/>
        <v>0.08</v>
      </c>
      <c r="F56" s="5">
        <v>0.08</v>
      </c>
      <c r="G56" s="5"/>
      <c r="H56" s="5"/>
      <c r="I56" s="5"/>
    </row>
    <row r="57" spans="1:9" ht="14.25" thickBot="1">
      <c r="A57" s="3">
        <v>2070205</v>
      </c>
      <c r="B57" s="27"/>
      <c r="C57" s="27"/>
      <c r="D57" s="4" t="s">
        <v>63</v>
      </c>
      <c r="E57" s="5">
        <f t="shared" si="3"/>
        <v>1.84</v>
      </c>
      <c r="F57" s="5">
        <f>0.72+1.12</f>
        <v>1.84</v>
      </c>
      <c r="G57" s="5"/>
      <c r="H57" s="5"/>
      <c r="I57" s="5"/>
    </row>
    <row r="58" spans="1:9" ht="14.25" thickBot="1">
      <c r="A58" s="3">
        <v>2070106</v>
      </c>
      <c r="B58" s="27"/>
      <c r="C58" s="27"/>
      <c r="D58" s="4" t="s">
        <v>63</v>
      </c>
      <c r="E58" s="5">
        <f t="shared" si="3"/>
        <v>1.2</v>
      </c>
      <c r="F58" s="5">
        <v>1.2</v>
      </c>
      <c r="G58" s="5"/>
      <c r="H58" s="5"/>
      <c r="I58" s="5"/>
    </row>
    <row r="59" spans="1:9" ht="14.25" thickBot="1">
      <c r="A59" s="3">
        <v>2070101</v>
      </c>
      <c r="B59" s="27">
        <v>30207</v>
      </c>
      <c r="C59" s="27"/>
      <c r="D59" s="4" t="s">
        <v>64</v>
      </c>
      <c r="E59" s="5">
        <f t="shared" si="3"/>
        <v>4.05</v>
      </c>
      <c r="F59" s="5">
        <v>4.05</v>
      </c>
      <c r="G59" s="5"/>
      <c r="H59" s="5"/>
      <c r="I59" s="5"/>
    </row>
    <row r="60" spans="1:9" ht="14.25" thickBot="1">
      <c r="A60" s="3">
        <v>2070105</v>
      </c>
      <c r="B60" s="27"/>
      <c r="C60" s="27"/>
      <c r="D60" s="4" t="s">
        <v>64</v>
      </c>
      <c r="E60" s="5">
        <f t="shared" si="3"/>
        <v>0.08</v>
      </c>
      <c r="F60" s="5">
        <v>0.08</v>
      </c>
      <c r="G60" s="5"/>
      <c r="H60" s="5"/>
      <c r="I60" s="5"/>
    </row>
    <row r="61" spans="1:9" ht="14.25" thickBot="1">
      <c r="A61" s="3">
        <v>2070205</v>
      </c>
      <c r="B61" s="27"/>
      <c r="C61" s="27"/>
      <c r="D61" s="4" t="s">
        <v>64</v>
      </c>
      <c r="E61" s="5">
        <f t="shared" si="3"/>
        <v>1.84</v>
      </c>
      <c r="F61" s="5">
        <f>0.72+1.12</f>
        <v>1.84</v>
      </c>
      <c r="G61" s="5"/>
      <c r="H61" s="5"/>
      <c r="I61" s="5"/>
    </row>
    <row r="62" spans="1:9" ht="14.25" thickBot="1">
      <c r="A62" s="3">
        <v>2070106</v>
      </c>
      <c r="B62" s="27"/>
      <c r="C62" s="27"/>
      <c r="D62" s="4" t="s">
        <v>64</v>
      </c>
      <c r="E62" s="5">
        <f t="shared" si="3"/>
        <v>1.2</v>
      </c>
      <c r="F62" s="5">
        <v>1.2</v>
      </c>
      <c r="G62" s="5"/>
      <c r="H62" s="5"/>
      <c r="I62" s="5"/>
    </row>
    <row r="63" spans="1:9" ht="14.25" thickBot="1">
      <c r="A63" s="3">
        <v>2070101</v>
      </c>
      <c r="B63" s="27">
        <v>30211</v>
      </c>
      <c r="C63" s="27"/>
      <c r="D63" s="4" t="s">
        <v>109</v>
      </c>
      <c r="E63" s="5">
        <f t="shared" si="3"/>
        <v>7.65</v>
      </c>
      <c r="F63" s="5">
        <v>7.65</v>
      </c>
      <c r="G63" s="5"/>
      <c r="H63" s="5"/>
      <c r="I63" s="5"/>
    </row>
    <row r="64" spans="1:9" ht="14.25" thickBot="1">
      <c r="A64" s="3">
        <v>2070105</v>
      </c>
      <c r="B64" s="27"/>
      <c r="C64" s="27"/>
      <c r="D64" s="4" t="s">
        <v>109</v>
      </c>
      <c r="E64" s="5">
        <f t="shared" si="3"/>
        <v>0.16</v>
      </c>
      <c r="F64" s="5">
        <v>0.16</v>
      </c>
      <c r="G64" s="5"/>
      <c r="H64" s="5"/>
      <c r="I64" s="5"/>
    </row>
    <row r="65" spans="1:9" ht="14.25" thickBot="1">
      <c r="A65" s="3">
        <v>2070205</v>
      </c>
      <c r="B65" s="27"/>
      <c r="C65" s="27"/>
      <c r="D65" s="4" t="s">
        <v>108</v>
      </c>
      <c r="E65" s="5">
        <f t="shared" si="3"/>
        <v>3.68</v>
      </c>
      <c r="F65" s="5">
        <f>1.44+2.24</f>
        <v>3.68</v>
      </c>
      <c r="G65" s="5"/>
      <c r="H65" s="5"/>
      <c r="I65" s="5"/>
    </row>
    <row r="66" spans="1:9" ht="14.25" thickBot="1">
      <c r="A66" s="3">
        <v>2070106</v>
      </c>
      <c r="B66" s="27"/>
      <c r="C66" s="27"/>
      <c r="D66" s="4" t="s">
        <v>108</v>
      </c>
      <c r="E66" s="5">
        <f t="shared" si="3"/>
        <v>0</v>
      </c>
      <c r="F66" s="5"/>
      <c r="G66" s="5"/>
      <c r="H66" s="5"/>
      <c r="I66" s="5"/>
    </row>
    <row r="67" spans="1:9" ht="14.25" thickBot="1">
      <c r="A67" s="3">
        <v>2070101</v>
      </c>
      <c r="B67" s="27">
        <v>30213</v>
      </c>
      <c r="C67" s="27"/>
      <c r="D67" s="4" t="s">
        <v>111</v>
      </c>
      <c r="E67" s="5">
        <v>0.49</v>
      </c>
      <c r="F67" s="5">
        <v>0.45</v>
      </c>
      <c r="G67" s="5"/>
      <c r="H67" s="5"/>
      <c r="I67" s="5"/>
    </row>
    <row r="68" spans="1:9" ht="14.25" thickBot="1">
      <c r="A68" s="3">
        <v>2070105</v>
      </c>
      <c r="B68" s="27"/>
      <c r="C68" s="27"/>
      <c r="D68" s="4" t="s">
        <v>111</v>
      </c>
      <c r="E68" s="5">
        <v>0.01</v>
      </c>
      <c r="F68" s="5">
        <v>0.01</v>
      </c>
      <c r="G68" s="5"/>
      <c r="H68" s="5"/>
      <c r="I68" s="5"/>
    </row>
    <row r="69" spans="1:9" ht="14.25" thickBot="1">
      <c r="A69" s="3">
        <v>2070205</v>
      </c>
      <c r="B69" s="27"/>
      <c r="C69" s="27"/>
      <c r="D69" s="4" t="s">
        <v>110</v>
      </c>
      <c r="E69" s="5">
        <v>0.09</v>
      </c>
      <c r="F69" s="5">
        <f>0.09+0.14</f>
        <v>0.23</v>
      </c>
      <c r="G69" s="5"/>
      <c r="H69" s="5"/>
      <c r="I69" s="5"/>
    </row>
    <row r="70" spans="1:9" ht="14.25" thickBot="1">
      <c r="A70" s="3">
        <v>2070106</v>
      </c>
      <c r="B70" s="27"/>
      <c r="C70" s="27"/>
      <c r="D70" s="4" t="s">
        <v>110</v>
      </c>
      <c r="E70" s="5">
        <v>10.15</v>
      </c>
      <c r="F70" s="5">
        <v>10.15</v>
      </c>
      <c r="G70" s="5"/>
      <c r="H70" s="5"/>
      <c r="I70" s="5"/>
    </row>
    <row r="71" spans="1:9" ht="14.25" thickBot="1">
      <c r="A71" s="3">
        <v>2070101</v>
      </c>
      <c r="B71" s="27"/>
      <c r="C71" s="27"/>
      <c r="D71" s="4" t="s">
        <v>112</v>
      </c>
      <c r="E71" s="5">
        <f t="shared" si="3"/>
        <v>0</v>
      </c>
      <c r="F71" s="5"/>
      <c r="G71" s="5"/>
      <c r="H71" s="5"/>
      <c r="I71" s="5"/>
    </row>
    <row r="72" spans="1:9" ht="14.25" thickBot="1">
      <c r="A72" s="3">
        <v>2070105</v>
      </c>
      <c r="B72" s="27"/>
      <c r="C72" s="27"/>
      <c r="D72" s="4" t="s">
        <v>112</v>
      </c>
      <c r="E72" s="5"/>
      <c r="F72" s="5"/>
      <c r="G72" s="5"/>
      <c r="H72" s="5"/>
      <c r="I72" s="5"/>
    </row>
    <row r="73" spans="1:9" ht="14.25" thickBot="1">
      <c r="A73" s="3">
        <v>2070205</v>
      </c>
      <c r="B73" s="27"/>
      <c r="C73" s="27"/>
      <c r="D73" s="4" t="s">
        <v>112</v>
      </c>
      <c r="E73" s="5"/>
      <c r="F73" s="5"/>
      <c r="G73" s="5"/>
      <c r="H73" s="5"/>
      <c r="I73" s="5"/>
    </row>
    <row r="74" spans="1:9" ht="14.25" thickBot="1">
      <c r="A74" s="3">
        <v>2070106</v>
      </c>
      <c r="B74" s="27"/>
      <c r="C74" s="27"/>
      <c r="D74" s="4" t="s">
        <v>112</v>
      </c>
      <c r="E74" s="5"/>
      <c r="F74" s="5"/>
      <c r="G74" s="5"/>
      <c r="H74" s="5"/>
      <c r="I74" s="5"/>
    </row>
    <row r="75" spans="1:9" ht="14.25" thickBot="1">
      <c r="A75" s="3">
        <v>2070101</v>
      </c>
      <c r="B75" s="27"/>
      <c r="C75" s="27"/>
      <c r="D75" s="4" t="s">
        <v>113</v>
      </c>
      <c r="E75" s="5">
        <f t="shared" si="3"/>
        <v>0</v>
      </c>
      <c r="F75" s="5"/>
      <c r="G75" s="5"/>
      <c r="H75" s="5"/>
      <c r="I75" s="5"/>
    </row>
    <row r="76" spans="1:9" ht="14.25" thickBot="1">
      <c r="A76" s="3">
        <v>2070105</v>
      </c>
      <c r="B76" s="27"/>
      <c r="C76" s="27"/>
      <c r="D76" s="4" t="s">
        <v>113</v>
      </c>
      <c r="E76" s="5">
        <f t="shared" si="3"/>
        <v>7.41</v>
      </c>
      <c r="F76" s="5">
        <v>7.41</v>
      </c>
      <c r="G76" s="5"/>
      <c r="H76" s="5"/>
      <c r="I76" s="5"/>
    </row>
    <row r="77" spans="1:9" ht="14.25" thickBot="1">
      <c r="A77" s="3">
        <v>2070101</v>
      </c>
      <c r="B77" s="27">
        <v>30208</v>
      </c>
      <c r="C77" s="27"/>
      <c r="D77" s="4" t="s">
        <v>114</v>
      </c>
      <c r="E77" s="5">
        <f t="shared" si="3"/>
        <v>0</v>
      </c>
      <c r="F77" s="5"/>
      <c r="G77" s="5"/>
      <c r="H77" s="5"/>
      <c r="I77" s="5"/>
    </row>
    <row r="78" spans="1:9" ht="14.25" thickBot="1">
      <c r="A78" s="3">
        <v>2070101</v>
      </c>
      <c r="B78" s="27">
        <v>30208</v>
      </c>
      <c r="C78" s="27"/>
      <c r="D78" s="4" t="s">
        <v>115</v>
      </c>
      <c r="E78" s="5">
        <f t="shared" si="3"/>
        <v>0</v>
      </c>
      <c r="F78" s="5"/>
      <c r="G78" s="5"/>
      <c r="H78" s="5"/>
      <c r="I78" s="5"/>
    </row>
    <row r="79" spans="1:9" ht="14.25" thickBot="1">
      <c r="A79" s="3">
        <v>2070106</v>
      </c>
      <c r="B79" s="27"/>
      <c r="C79" s="27"/>
      <c r="D79" s="4" t="s">
        <v>113</v>
      </c>
      <c r="E79" s="5">
        <f t="shared" si="3"/>
        <v>36.45</v>
      </c>
      <c r="F79" s="5">
        <v>36.45</v>
      </c>
      <c r="G79" s="5"/>
      <c r="H79" s="5"/>
      <c r="I79" s="5"/>
    </row>
    <row r="80" spans="1:9" ht="14.25" thickBot="1">
      <c r="A80" s="3">
        <v>2070106</v>
      </c>
      <c r="B80" s="27">
        <v>30208</v>
      </c>
      <c r="C80" s="27"/>
      <c r="D80" s="4" t="s">
        <v>114</v>
      </c>
      <c r="E80" s="5">
        <f t="shared" si="3"/>
        <v>0</v>
      </c>
      <c r="F80" s="5"/>
      <c r="G80" s="5"/>
      <c r="H80" s="5"/>
      <c r="I80" s="5"/>
    </row>
    <row r="81" spans="1:9" ht="14.25" thickBot="1">
      <c r="A81" s="3">
        <v>2070106</v>
      </c>
      <c r="B81" s="27">
        <v>30208</v>
      </c>
      <c r="C81" s="27"/>
      <c r="D81" s="4" t="s">
        <v>115</v>
      </c>
      <c r="E81" s="5">
        <f t="shared" si="3"/>
        <v>36.45</v>
      </c>
      <c r="F81" s="5">
        <v>36.45</v>
      </c>
      <c r="G81" s="5"/>
      <c r="H81" s="5"/>
      <c r="I81" s="5"/>
    </row>
    <row r="82" spans="1:9" ht="14.25" thickBot="1">
      <c r="A82" s="3">
        <v>2070101</v>
      </c>
      <c r="B82" s="27">
        <v>30209</v>
      </c>
      <c r="C82" s="27"/>
      <c r="D82" s="4" t="s">
        <v>116</v>
      </c>
      <c r="E82" s="5"/>
      <c r="F82" s="5"/>
      <c r="G82" s="5"/>
      <c r="H82" s="5"/>
      <c r="I82" s="5"/>
    </row>
    <row r="83" spans="1:9" ht="14.25" thickBot="1">
      <c r="A83" s="3">
        <v>2070101</v>
      </c>
      <c r="B83" s="27"/>
      <c r="C83" s="27"/>
      <c r="D83" s="4" t="s">
        <v>117</v>
      </c>
      <c r="E83" s="5">
        <f t="shared" si="3"/>
        <v>2.5</v>
      </c>
      <c r="F83" s="5">
        <v>2.5</v>
      </c>
      <c r="G83" s="5"/>
      <c r="H83" s="5"/>
      <c r="I83" s="5"/>
    </row>
    <row r="84" spans="1:9" ht="14.25" thickBot="1">
      <c r="A84" s="3">
        <v>2070101</v>
      </c>
      <c r="B84" s="27">
        <v>30231</v>
      </c>
      <c r="C84" s="27"/>
      <c r="D84" s="4" t="s">
        <v>118</v>
      </c>
      <c r="E84" s="5">
        <f t="shared" si="3"/>
        <v>2.5</v>
      </c>
      <c r="F84" s="5">
        <v>2.5</v>
      </c>
      <c r="G84" s="5"/>
      <c r="H84" s="5"/>
      <c r="I84" s="5"/>
    </row>
    <row r="85" spans="1:9" ht="14.25" thickBot="1">
      <c r="A85" s="3">
        <v>2070105</v>
      </c>
      <c r="B85" s="27"/>
      <c r="C85" s="27"/>
      <c r="D85" s="4" t="s">
        <v>117</v>
      </c>
      <c r="E85" s="5">
        <f t="shared" si="3"/>
        <v>2.5</v>
      </c>
      <c r="F85" s="5">
        <v>2.5</v>
      </c>
      <c r="G85" s="5"/>
      <c r="H85" s="5"/>
      <c r="I85" s="5"/>
    </row>
    <row r="86" spans="1:9" ht="14.25" thickBot="1">
      <c r="A86" s="3">
        <v>2070105</v>
      </c>
      <c r="B86" s="27"/>
      <c r="C86" s="27"/>
      <c r="D86" s="4" t="s">
        <v>118</v>
      </c>
      <c r="E86" s="5">
        <v>2.5</v>
      </c>
      <c r="F86" s="5">
        <v>2.5</v>
      </c>
      <c r="G86" s="5"/>
      <c r="H86" s="5"/>
      <c r="I86" s="5"/>
    </row>
    <row r="87" spans="1:9" ht="14.25" thickBot="1">
      <c r="A87" s="3">
        <v>2070105</v>
      </c>
      <c r="B87" s="27">
        <v>30231</v>
      </c>
      <c r="C87" s="27"/>
      <c r="D87" s="4" t="s">
        <v>119</v>
      </c>
      <c r="E87" s="5">
        <f t="shared" si="3"/>
        <v>0</v>
      </c>
      <c r="F87" s="5"/>
      <c r="G87" s="5"/>
      <c r="H87" s="5"/>
      <c r="I87" s="5"/>
    </row>
    <row r="88" spans="1:9" ht="14.25" thickBot="1">
      <c r="A88" s="3">
        <v>2070106</v>
      </c>
      <c r="B88" s="27"/>
      <c r="C88" s="27"/>
      <c r="D88" s="4" t="s">
        <v>117</v>
      </c>
      <c r="E88" s="5">
        <f t="shared" si="3"/>
        <v>1</v>
      </c>
      <c r="F88" s="5">
        <v>1</v>
      </c>
      <c r="G88" s="5"/>
      <c r="H88" s="5"/>
      <c r="I88" s="5"/>
    </row>
    <row r="89" spans="1:9" ht="14.25" thickBot="1">
      <c r="A89" s="3">
        <v>2070106</v>
      </c>
      <c r="B89" s="27"/>
      <c r="C89" s="27"/>
      <c r="D89" s="4" t="s">
        <v>118</v>
      </c>
      <c r="E89" s="5">
        <v>1</v>
      </c>
      <c r="F89" s="5">
        <v>1</v>
      </c>
      <c r="G89" s="5"/>
      <c r="H89" s="5"/>
      <c r="I89" s="5"/>
    </row>
    <row r="90" spans="1:9" ht="14.25" thickBot="1">
      <c r="A90" s="3">
        <v>2070205</v>
      </c>
      <c r="B90" s="27"/>
      <c r="C90" s="27"/>
      <c r="D90" s="4" t="s">
        <v>117</v>
      </c>
      <c r="E90" s="5">
        <f t="shared" si="3"/>
        <v>6</v>
      </c>
      <c r="F90" s="5">
        <f>F91</f>
        <v>6</v>
      </c>
      <c r="G90" s="5"/>
      <c r="H90" s="5"/>
      <c r="I90" s="5"/>
    </row>
    <row r="91" spans="1:9" ht="14.25" thickBot="1">
      <c r="A91" s="3">
        <v>2070205</v>
      </c>
      <c r="B91" s="27"/>
      <c r="C91" s="27"/>
      <c r="D91" s="4" t="s">
        <v>118</v>
      </c>
      <c r="E91" s="5">
        <f>F91</f>
        <v>6</v>
      </c>
      <c r="F91" s="5">
        <f>1+5</f>
        <v>6</v>
      </c>
      <c r="G91" s="5"/>
      <c r="H91" s="5"/>
      <c r="I91" s="5"/>
    </row>
    <row r="92" spans="1:9" ht="14.25" thickBot="1">
      <c r="A92" s="3">
        <v>2070101</v>
      </c>
      <c r="B92" s="27">
        <v>30215</v>
      </c>
      <c r="C92" s="27"/>
      <c r="D92" s="4" t="s">
        <v>120</v>
      </c>
      <c r="E92" s="5">
        <f t="shared" si="3"/>
        <v>0</v>
      </c>
      <c r="F92" s="5"/>
      <c r="G92" s="5"/>
      <c r="H92" s="5"/>
      <c r="I92" s="5"/>
    </row>
    <row r="93" spans="1:9" ht="14.25" thickBot="1">
      <c r="A93" s="3">
        <v>2070101</v>
      </c>
      <c r="B93" s="27">
        <v>30216</v>
      </c>
      <c r="C93" s="27"/>
      <c r="D93" s="4" t="s">
        <v>121</v>
      </c>
      <c r="E93" s="5">
        <f t="shared" si="3"/>
        <v>2.41</v>
      </c>
      <c r="F93" s="5">
        <v>2.41</v>
      </c>
      <c r="G93" s="5"/>
      <c r="H93" s="5"/>
      <c r="I93" s="5"/>
    </row>
    <row r="94" spans="1:9" ht="14.25" thickBot="1">
      <c r="A94" s="3">
        <v>2070101</v>
      </c>
      <c r="B94" s="27">
        <v>30217</v>
      </c>
      <c r="C94" s="27"/>
      <c r="D94" s="4" t="s">
        <v>123</v>
      </c>
      <c r="E94" s="5">
        <f t="shared" si="3"/>
        <v>0.48</v>
      </c>
      <c r="F94" s="5">
        <v>0.48</v>
      </c>
      <c r="G94" s="5"/>
      <c r="H94" s="5"/>
      <c r="I94" s="5"/>
    </row>
    <row r="95" spans="1:9" ht="14.25" thickBot="1">
      <c r="A95" s="3">
        <v>2070105</v>
      </c>
      <c r="B95" s="27"/>
      <c r="C95" s="27"/>
      <c r="D95" s="4" t="s">
        <v>123</v>
      </c>
      <c r="E95" s="5">
        <f t="shared" si="3"/>
        <v>0.21</v>
      </c>
      <c r="F95" s="5">
        <v>0.21</v>
      </c>
      <c r="G95" s="5"/>
      <c r="H95" s="5"/>
      <c r="I95" s="5"/>
    </row>
    <row r="96" spans="1:9" ht="14.25" thickBot="1">
      <c r="A96" s="3">
        <v>2070205</v>
      </c>
      <c r="B96" s="27"/>
      <c r="C96" s="27"/>
      <c r="D96" s="4" t="s">
        <v>122</v>
      </c>
      <c r="E96" s="5">
        <f t="shared" si="3"/>
        <v>0.33</v>
      </c>
      <c r="F96" s="5">
        <f>0.1+0.23</f>
        <v>0.33</v>
      </c>
      <c r="G96" s="5"/>
      <c r="H96" s="5"/>
      <c r="I96" s="5"/>
    </row>
    <row r="97" spans="1:9" ht="14.25" thickBot="1">
      <c r="A97" s="3">
        <v>2070106</v>
      </c>
      <c r="B97" s="27"/>
      <c r="C97" s="27"/>
      <c r="D97" s="4" t="s">
        <v>122</v>
      </c>
      <c r="E97" s="5">
        <f t="shared" si="3"/>
        <v>0.88</v>
      </c>
      <c r="F97" s="5">
        <v>0.88</v>
      </c>
      <c r="G97" s="5"/>
      <c r="H97" s="5"/>
      <c r="I97" s="5"/>
    </row>
    <row r="98" spans="1:9" ht="14.25" thickBot="1">
      <c r="A98" s="3">
        <v>2070101</v>
      </c>
      <c r="B98" s="27">
        <v>30228</v>
      </c>
      <c r="C98" s="27"/>
      <c r="D98" s="4" t="s">
        <v>124</v>
      </c>
      <c r="E98" s="5">
        <f t="shared" si="3"/>
        <v>7.71</v>
      </c>
      <c r="F98" s="5">
        <v>7.71</v>
      </c>
      <c r="G98" s="5"/>
      <c r="H98" s="5"/>
      <c r="I98" s="5"/>
    </row>
    <row r="99" spans="1:9" ht="14.25" thickBot="1">
      <c r="A99" s="3">
        <v>2070101</v>
      </c>
      <c r="B99" s="27">
        <v>30229</v>
      </c>
      <c r="C99" s="27"/>
      <c r="D99" s="4" t="s">
        <v>125</v>
      </c>
      <c r="E99" s="5">
        <f t="shared" si="3"/>
        <v>4.02</v>
      </c>
      <c r="F99" s="5">
        <v>4.02</v>
      </c>
      <c r="G99" s="5"/>
      <c r="H99" s="5"/>
      <c r="I99" s="5"/>
    </row>
    <row r="100" spans="1:9" ht="14.25" thickBot="1">
      <c r="A100" s="3">
        <v>2070101</v>
      </c>
      <c r="B100" s="27"/>
      <c r="C100" s="27"/>
      <c r="D100" s="4" t="s">
        <v>126</v>
      </c>
      <c r="E100" s="5">
        <f>F100</f>
        <v>0.3</v>
      </c>
      <c r="F100" s="5">
        <v>0.3</v>
      </c>
      <c r="G100" s="5"/>
      <c r="H100" s="5"/>
      <c r="I100" s="5"/>
    </row>
    <row r="101" spans="1:9" ht="14.25" thickBot="1">
      <c r="A101" s="3">
        <v>2070101</v>
      </c>
      <c r="B101" s="27"/>
      <c r="C101" s="27"/>
      <c r="D101" s="27" t="s">
        <v>127</v>
      </c>
      <c r="E101" s="5">
        <f t="shared" si="3"/>
        <v>0.3</v>
      </c>
      <c r="F101" s="5">
        <v>0.3</v>
      </c>
      <c r="G101" s="5"/>
      <c r="H101" s="5"/>
      <c r="I101" s="5"/>
    </row>
    <row r="102" spans="1:9" ht="14.25" thickBot="1">
      <c r="A102" s="3">
        <v>2070105</v>
      </c>
      <c r="B102" s="27"/>
      <c r="C102" s="27"/>
      <c r="D102" s="4" t="s">
        <v>126</v>
      </c>
      <c r="E102" s="5">
        <f>F102</f>
        <v>0.06</v>
      </c>
      <c r="F102" s="5">
        <v>0.06</v>
      </c>
      <c r="G102" s="5"/>
      <c r="H102" s="5"/>
      <c r="I102" s="5"/>
    </row>
    <row r="103" spans="1:9" ht="14.25" thickBot="1">
      <c r="A103" s="3">
        <v>2070105</v>
      </c>
      <c r="B103" s="27"/>
      <c r="C103" s="27"/>
      <c r="D103" s="27" t="s">
        <v>127</v>
      </c>
      <c r="E103" s="5">
        <f>F103</f>
        <v>0.06</v>
      </c>
      <c r="F103" s="5">
        <v>0.06</v>
      </c>
      <c r="G103" s="5"/>
      <c r="H103" s="5"/>
      <c r="I103" s="5"/>
    </row>
    <row r="104" spans="1:9" ht="14.25" thickBot="1">
      <c r="A104" s="3">
        <v>2070205</v>
      </c>
      <c r="B104" s="27"/>
      <c r="C104" s="27"/>
      <c r="D104" s="4" t="s">
        <v>573</v>
      </c>
      <c r="E104" s="5">
        <f>F104</f>
        <v>80</v>
      </c>
      <c r="F104" s="5">
        <f>F105+F106</f>
        <v>80</v>
      </c>
      <c r="G104" s="5"/>
      <c r="H104" s="5"/>
      <c r="I104" s="5"/>
    </row>
    <row r="105" spans="1:9" ht="14.25" thickBot="1">
      <c r="A105" s="3">
        <v>2070205</v>
      </c>
      <c r="B105" s="27"/>
      <c r="C105" s="27"/>
      <c r="D105" s="4" t="s">
        <v>574</v>
      </c>
      <c r="E105" s="5">
        <f>F105</f>
        <v>73</v>
      </c>
      <c r="F105" s="5">
        <v>73</v>
      </c>
      <c r="G105" s="5"/>
      <c r="H105" s="5"/>
      <c r="I105" s="5"/>
    </row>
    <row r="106" spans="1:9" ht="14.25" thickBot="1">
      <c r="A106" s="3">
        <v>2070205</v>
      </c>
      <c r="B106" s="27"/>
      <c r="C106" s="27"/>
      <c r="D106" s="4" t="s">
        <v>575</v>
      </c>
      <c r="E106" s="5">
        <f>F106</f>
        <v>7</v>
      </c>
      <c r="F106" s="5">
        <v>7</v>
      </c>
      <c r="G106" s="5"/>
      <c r="H106" s="5"/>
      <c r="I106" s="5"/>
    </row>
    <row r="107" spans="1:9" ht="14.25" thickBot="1">
      <c r="A107" s="3"/>
      <c r="B107" s="27"/>
      <c r="C107" s="27"/>
      <c r="D107" s="4"/>
      <c r="E107" s="5">
        <f t="shared" si="3"/>
        <v>0</v>
      </c>
      <c r="F107" s="5"/>
      <c r="G107" s="5"/>
      <c r="H107" s="5"/>
      <c r="I107" s="5"/>
    </row>
  </sheetData>
  <sheetProtection/>
  <mergeCells count="8">
    <mergeCell ref="A1:I1"/>
    <mergeCell ref="A2:G2"/>
    <mergeCell ref="H2:I2"/>
    <mergeCell ref="E3:I3"/>
    <mergeCell ref="A3:A4"/>
    <mergeCell ref="B3:B4"/>
    <mergeCell ref="C3:C4"/>
    <mergeCell ref="D3:D4"/>
  </mergeCells>
  <printOptions horizontalCentered="1"/>
  <pageMargins left="0.71" right="0.71" top="0.75" bottom="0.75" header="0.31" footer="0.31"/>
  <pageSetup fitToHeight="2" horizontalDpi="600" verticalDpi="600" orientation="landscape" paperSize="9" scale="90" r:id="rId1"/>
  <rowBreaks count="1" manualBreakCount="1">
    <brk id="40" max="255" man="1"/>
  </rowBreaks>
</worksheet>
</file>

<file path=xl/worksheets/sheet4.xml><?xml version="1.0" encoding="utf-8"?>
<worksheet xmlns="http://schemas.openxmlformats.org/spreadsheetml/2006/main" xmlns:r="http://schemas.openxmlformats.org/officeDocument/2006/relationships">
  <dimension ref="A1:M16"/>
  <sheetViews>
    <sheetView workbookViewId="0" topLeftCell="A1">
      <selection activeCell="E19" sqref="E19"/>
    </sheetView>
  </sheetViews>
  <sheetFormatPr defaultColWidth="9.00390625" defaultRowHeight="13.5"/>
  <cols>
    <col min="1" max="1" width="11.375" style="12" bestFit="1" customWidth="1"/>
    <col min="2" max="2" width="7.625" style="11" customWidth="1"/>
    <col min="3" max="3" width="6.75390625" style="11" bestFit="1" customWidth="1"/>
    <col min="4" max="5" width="5.875" style="11" customWidth="1"/>
    <col min="6" max="6" width="6.75390625" style="11" bestFit="1" customWidth="1"/>
    <col min="7" max="7" width="5.875" style="11" customWidth="1"/>
    <col min="8" max="9" width="8.50390625" style="13" bestFit="1" customWidth="1"/>
    <col min="10" max="12" width="6.50390625" style="13" bestFit="1" customWidth="1"/>
    <col min="13" max="254" width="9.00390625" style="13" customWidth="1"/>
    <col min="255" max="255" width="11.375" style="13" bestFit="1" customWidth="1"/>
    <col min="256" max="16384" width="7.625" style="13" customWidth="1"/>
  </cols>
  <sheetData>
    <row r="1" ht="20.25" customHeight="1">
      <c r="A1" s="14"/>
    </row>
    <row r="2" spans="1:12" ht="31.5">
      <c r="A2" s="90" t="s">
        <v>65</v>
      </c>
      <c r="B2" s="61"/>
      <c r="C2" s="61"/>
      <c r="D2" s="61"/>
      <c r="E2" s="61"/>
      <c r="F2" s="61"/>
      <c r="G2" s="61"/>
      <c r="H2" s="61"/>
      <c r="I2" s="61"/>
      <c r="J2" s="61"/>
      <c r="K2" s="61"/>
      <c r="L2" s="61"/>
    </row>
    <row r="3" spans="1:12" s="9" customFormat="1" ht="25.5" customHeight="1">
      <c r="A3" s="62" t="s">
        <v>91</v>
      </c>
      <c r="B3" s="62"/>
      <c r="C3" s="15"/>
      <c r="D3" s="15"/>
      <c r="E3" s="15"/>
      <c r="F3" s="15"/>
      <c r="G3" s="15"/>
      <c r="H3" s="16"/>
      <c r="I3" s="16"/>
      <c r="J3" s="16"/>
      <c r="K3" s="16"/>
      <c r="L3" s="23"/>
    </row>
    <row r="4" spans="1:12" s="9" customFormat="1" ht="25.5" customHeight="1">
      <c r="A4" s="17" t="s">
        <v>66</v>
      </c>
      <c r="B4" s="41" t="s">
        <v>88</v>
      </c>
      <c r="C4" s="41"/>
      <c r="D4" s="41"/>
      <c r="E4" s="41"/>
      <c r="F4" s="15"/>
      <c r="G4" s="15"/>
      <c r="H4" s="16"/>
      <c r="I4" s="16"/>
      <c r="J4" s="16"/>
      <c r="K4" s="42" t="s">
        <v>1</v>
      </c>
      <c r="L4" s="42"/>
    </row>
    <row r="5" spans="1:12" s="9" customFormat="1" ht="21" customHeight="1">
      <c r="A5" s="86" t="s">
        <v>67</v>
      </c>
      <c r="B5" s="85" t="s">
        <v>577</v>
      </c>
      <c r="C5" s="85"/>
      <c r="D5" s="85"/>
      <c r="E5" s="85"/>
      <c r="F5" s="85"/>
      <c r="G5" s="85"/>
      <c r="H5" s="85"/>
      <c r="I5" s="85"/>
      <c r="J5" s="85"/>
      <c r="K5" s="85"/>
      <c r="L5" s="85"/>
    </row>
    <row r="6" spans="1:12" s="9" customFormat="1" ht="21" customHeight="1">
      <c r="A6" s="87"/>
      <c r="B6" s="89" t="s">
        <v>35</v>
      </c>
      <c r="C6" s="85" t="s">
        <v>68</v>
      </c>
      <c r="D6" s="85"/>
      <c r="E6" s="85"/>
      <c r="F6" s="85"/>
      <c r="G6" s="85"/>
      <c r="H6" s="85" t="s">
        <v>69</v>
      </c>
      <c r="I6" s="85"/>
      <c r="J6" s="85"/>
      <c r="K6" s="85"/>
      <c r="L6" s="85"/>
    </row>
    <row r="7" spans="1:12" s="9" customFormat="1" ht="91.5" customHeight="1">
      <c r="A7" s="88"/>
      <c r="B7" s="89"/>
      <c r="C7" s="18" t="s">
        <v>34</v>
      </c>
      <c r="D7" s="20" t="s">
        <v>70</v>
      </c>
      <c r="E7" s="20" t="s">
        <v>71</v>
      </c>
      <c r="F7" s="20" t="s">
        <v>72</v>
      </c>
      <c r="G7" s="20" t="s">
        <v>73</v>
      </c>
      <c r="H7" s="20" t="s">
        <v>35</v>
      </c>
      <c r="I7" s="20" t="s">
        <v>74</v>
      </c>
      <c r="J7" s="20" t="s">
        <v>75</v>
      </c>
      <c r="K7" s="20" t="s">
        <v>76</v>
      </c>
      <c r="L7" s="20" t="s">
        <v>77</v>
      </c>
    </row>
    <row r="8" spans="1:13" s="10" customFormat="1" ht="22.5" customHeight="1">
      <c r="A8" s="19" t="s">
        <v>78</v>
      </c>
      <c r="B8" s="21">
        <f>SUM(B9:B12)</f>
        <v>13.9</v>
      </c>
      <c r="C8" s="21">
        <f aca="true" t="shared" si="0" ref="C8:L8">SUM(C9:C12)</f>
        <v>13.9</v>
      </c>
      <c r="D8" s="21">
        <f t="shared" si="0"/>
        <v>0</v>
      </c>
      <c r="E8" s="21">
        <f t="shared" si="0"/>
        <v>0</v>
      </c>
      <c r="F8" s="21">
        <f t="shared" si="0"/>
        <v>12</v>
      </c>
      <c r="G8" s="21">
        <f t="shared" si="0"/>
        <v>1.9</v>
      </c>
      <c r="H8" s="21">
        <f t="shared" si="0"/>
        <v>13.9</v>
      </c>
      <c r="I8" s="21">
        <f>B8</f>
        <v>13.9</v>
      </c>
      <c r="J8" s="21">
        <f t="shared" si="0"/>
        <v>0</v>
      </c>
      <c r="K8" s="21">
        <f t="shared" si="0"/>
        <v>0</v>
      </c>
      <c r="L8" s="21">
        <f t="shared" si="0"/>
        <v>0</v>
      </c>
      <c r="M8" s="24"/>
    </row>
    <row r="9" spans="1:13" ht="22.5" customHeight="1">
      <c r="A9" s="22" t="s">
        <v>25</v>
      </c>
      <c r="B9" s="21">
        <f>C9</f>
        <v>13.9</v>
      </c>
      <c r="C9" s="21">
        <f>SUM(D9:G9)</f>
        <v>13.9</v>
      </c>
      <c r="D9" s="21"/>
      <c r="E9" s="21"/>
      <c r="F9" s="21">
        <v>12</v>
      </c>
      <c r="G9" s="21">
        <v>1.9</v>
      </c>
      <c r="H9" s="21">
        <f>I9</f>
        <v>13.9</v>
      </c>
      <c r="I9" s="21">
        <f>B9</f>
        <v>13.9</v>
      </c>
      <c r="J9" s="21">
        <v>0</v>
      </c>
      <c r="K9" s="21">
        <v>0</v>
      </c>
      <c r="L9" s="21">
        <v>0</v>
      </c>
      <c r="M9" s="11"/>
    </row>
    <row r="10" spans="1:13" ht="22.5" customHeight="1">
      <c r="A10" s="22" t="s">
        <v>26</v>
      </c>
      <c r="B10" s="21">
        <f>C10</f>
        <v>0</v>
      </c>
      <c r="C10" s="21"/>
      <c r="D10" s="21"/>
      <c r="E10" s="21"/>
      <c r="F10" s="21"/>
      <c r="G10" s="21"/>
      <c r="H10" s="21">
        <f>I10</f>
        <v>0</v>
      </c>
      <c r="I10" s="21">
        <f>B10</f>
        <v>0</v>
      </c>
      <c r="J10" s="21">
        <v>0</v>
      </c>
      <c r="K10" s="21">
        <v>0</v>
      </c>
      <c r="L10" s="21">
        <v>0</v>
      </c>
      <c r="M10" s="11"/>
    </row>
    <row r="11" spans="1:13" ht="22.5" customHeight="1">
      <c r="A11" s="22" t="s">
        <v>79</v>
      </c>
      <c r="B11" s="21">
        <f>C11</f>
        <v>0</v>
      </c>
      <c r="C11" s="21"/>
      <c r="D11" s="21"/>
      <c r="E11" s="21"/>
      <c r="F11" s="21"/>
      <c r="G11" s="21"/>
      <c r="H11" s="21">
        <f>I11</f>
        <v>0</v>
      </c>
      <c r="I11" s="21">
        <f>B11</f>
        <v>0</v>
      </c>
      <c r="J11" s="21">
        <v>0</v>
      </c>
      <c r="K11" s="21">
        <v>0</v>
      </c>
      <c r="L11" s="21">
        <v>0</v>
      </c>
      <c r="M11" s="11"/>
    </row>
    <row r="12" spans="1:13" ht="22.5" customHeight="1">
      <c r="A12" s="22" t="s">
        <v>30</v>
      </c>
      <c r="B12" s="21">
        <f>C12</f>
        <v>0</v>
      </c>
      <c r="C12" s="21"/>
      <c r="D12" s="21"/>
      <c r="E12" s="21"/>
      <c r="F12" s="21"/>
      <c r="G12" s="21"/>
      <c r="H12" s="21">
        <f>I12</f>
        <v>0</v>
      </c>
      <c r="I12" s="21"/>
      <c r="J12" s="21"/>
      <c r="K12" s="21"/>
      <c r="L12" s="21"/>
      <c r="M12" s="11"/>
    </row>
    <row r="13" spans="1:12" s="11" customFormat="1" ht="15.75" customHeight="1">
      <c r="A13" s="83" t="s">
        <v>578</v>
      </c>
      <c r="B13" s="83"/>
      <c r="C13" s="83"/>
      <c r="D13" s="83"/>
      <c r="E13" s="83"/>
      <c r="F13" s="83"/>
      <c r="G13" s="83"/>
      <c r="H13" s="83"/>
      <c r="I13" s="83"/>
      <c r="J13" s="83"/>
      <c r="K13" s="83"/>
      <c r="L13" s="83"/>
    </row>
    <row r="14" spans="1:12" s="11" customFormat="1" ht="42.75" customHeight="1">
      <c r="A14" s="84"/>
      <c r="B14" s="84"/>
      <c r="C14" s="84"/>
      <c r="D14" s="84"/>
      <c r="E14" s="84"/>
      <c r="F14" s="84"/>
      <c r="G14" s="84"/>
      <c r="H14" s="84"/>
      <c r="I14" s="84"/>
      <c r="J14" s="84"/>
      <c r="K14" s="84"/>
      <c r="L14" s="84"/>
    </row>
    <row r="15" spans="1:12" s="11" customFormat="1" ht="15.75" customHeight="1">
      <c r="A15" s="12"/>
      <c r="H15" s="13"/>
      <c r="I15" s="13"/>
      <c r="J15" s="13"/>
      <c r="K15" s="13"/>
      <c r="L15" s="13"/>
    </row>
    <row r="16" spans="1:12" s="11" customFormat="1" ht="15.75" customHeight="1">
      <c r="A16" s="12"/>
      <c r="H16" s="13"/>
      <c r="I16" s="13"/>
      <c r="J16" s="13"/>
      <c r="K16" s="13"/>
      <c r="L16" s="13"/>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sheetData>
  <sheetProtection/>
  <mergeCells count="10">
    <mergeCell ref="A2:L2"/>
    <mergeCell ref="A3:B3"/>
    <mergeCell ref="B4:E4"/>
    <mergeCell ref="K4:L4"/>
    <mergeCell ref="A13:L14"/>
    <mergeCell ref="B5:L5"/>
    <mergeCell ref="C6:G6"/>
    <mergeCell ref="H6:L6"/>
    <mergeCell ref="A5:A7"/>
    <mergeCell ref="B6:B7"/>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64"/>
  <sheetViews>
    <sheetView workbookViewId="0" topLeftCell="A1">
      <selection activeCell="E23" sqref="E23"/>
    </sheetView>
  </sheetViews>
  <sheetFormatPr defaultColWidth="9.00390625" defaultRowHeight="13.5"/>
  <cols>
    <col min="1" max="1" width="17.25390625" style="0" bestFit="1" customWidth="1"/>
    <col min="2" max="2" width="32.625" style="0" customWidth="1"/>
    <col min="3" max="3" width="13.25390625" style="0" customWidth="1"/>
    <col min="4" max="4" width="20.375" style="0" customWidth="1"/>
    <col min="5" max="7" width="13.00390625" style="0" bestFit="1" customWidth="1"/>
  </cols>
  <sheetData>
    <row r="1" spans="1:7" ht="19.5" thickBot="1">
      <c r="A1" s="70" t="s">
        <v>500</v>
      </c>
      <c r="B1" s="70"/>
      <c r="C1" s="70"/>
      <c r="D1" s="70"/>
      <c r="E1" s="70"/>
      <c r="F1" s="70"/>
      <c r="G1" s="70"/>
    </row>
    <row r="2" spans="1:7" ht="15" thickBot="1">
      <c r="A2" s="72" t="s">
        <v>90</v>
      </c>
      <c r="B2" s="72"/>
      <c r="C2" s="72"/>
      <c r="D2" s="72"/>
      <c r="E2" s="73"/>
      <c r="F2" s="76" t="s">
        <v>1</v>
      </c>
      <c r="G2" s="77"/>
    </row>
    <row r="3" spans="1:7" ht="14.25" thickBot="1">
      <c r="A3" s="81" t="s">
        <v>38</v>
      </c>
      <c r="B3" s="81" t="s">
        <v>40</v>
      </c>
      <c r="C3" s="78" t="s">
        <v>501</v>
      </c>
      <c r="D3" s="79"/>
      <c r="E3" s="79"/>
      <c r="F3" s="79"/>
      <c r="G3" s="80"/>
    </row>
    <row r="4" spans="1:7" ht="26.25" customHeight="1" thickBot="1">
      <c r="A4" s="82"/>
      <c r="B4" s="82"/>
      <c r="C4" s="2" t="s">
        <v>42</v>
      </c>
      <c r="D4" s="2" t="s">
        <v>502</v>
      </c>
      <c r="E4" s="2" t="s">
        <v>16</v>
      </c>
      <c r="F4" s="2" t="s">
        <v>17</v>
      </c>
      <c r="G4" s="2" t="s">
        <v>43</v>
      </c>
    </row>
    <row r="5" spans="1:7" ht="14.25" thickBot="1">
      <c r="A5" s="2"/>
      <c r="B5" s="2" t="s">
        <v>503</v>
      </c>
      <c r="C5" s="2">
        <v>890.3</v>
      </c>
      <c r="D5" s="2">
        <f>D6+D31</f>
        <v>890.3</v>
      </c>
      <c r="E5" s="2"/>
      <c r="F5" s="2"/>
      <c r="G5" s="2"/>
    </row>
    <row r="6" spans="1:7" ht="14.25" thickBot="1">
      <c r="A6" s="8"/>
      <c r="B6" s="8" t="s">
        <v>504</v>
      </c>
      <c r="C6" s="6">
        <f>C7+C25</f>
        <v>687.2099999999999</v>
      </c>
      <c r="D6" s="6">
        <f>D7+D25</f>
        <v>687.2099999999999</v>
      </c>
      <c r="E6" s="6"/>
      <c r="F6" s="6"/>
      <c r="G6" s="6"/>
    </row>
    <row r="7" spans="1:7" ht="14.25" thickBot="1">
      <c r="A7" s="27"/>
      <c r="B7" s="4" t="s">
        <v>44</v>
      </c>
      <c r="C7" s="5">
        <f>C8+C9+C12+C13+C20+C21</f>
        <v>635.2299999999999</v>
      </c>
      <c r="D7" s="5">
        <f>D8+D9+D12+D13+D20+D21</f>
        <v>635.2299999999999</v>
      </c>
      <c r="E7" s="5"/>
      <c r="F7" s="5"/>
      <c r="G7" s="5"/>
    </row>
    <row r="8" spans="1:7" ht="14.25" thickBot="1">
      <c r="A8" s="27">
        <v>30101</v>
      </c>
      <c r="B8" s="4" t="s">
        <v>45</v>
      </c>
      <c r="C8" s="5">
        <v>208.71</v>
      </c>
      <c r="D8" s="5">
        <v>208.71</v>
      </c>
      <c r="E8" s="5"/>
      <c r="F8" s="5"/>
      <c r="G8" s="5"/>
    </row>
    <row r="9" spans="1:7" ht="14.25" thickBot="1">
      <c r="A9" s="27"/>
      <c r="B9" s="4" t="s">
        <v>46</v>
      </c>
      <c r="C9" s="5">
        <v>57.94</v>
      </c>
      <c r="D9" s="5">
        <v>57.94</v>
      </c>
      <c r="E9" s="5"/>
      <c r="F9" s="5"/>
      <c r="G9" s="5"/>
    </row>
    <row r="10" spans="1:7" ht="14.25" thickBot="1">
      <c r="A10" s="27">
        <v>30102</v>
      </c>
      <c r="B10" s="4" t="s">
        <v>505</v>
      </c>
      <c r="C10" s="5">
        <v>57.94</v>
      </c>
      <c r="D10" s="5">
        <v>57.94</v>
      </c>
      <c r="E10" s="5"/>
      <c r="F10" s="5"/>
      <c r="G10" s="5"/>
    </row>
    <row r="11" spans="1:7" ht="14.25" thickBot="1">
      <c r="A11" s="27">
        <v>30102</v>
      </c>
      <c r="B11" s="4" t="s">
        <v>506</v>
      </c>
      <c r="C11" s="5"/>
      <c r="D11" s="5"/>
      <c r="E11" s="5"/>
      <c r="F11" s="5"/>
      <c r="G11" s="5"/>
    </row>
    <row r="12" spans="1:7" ht="14.25" thickBot="1">
      <c r="A12" s="27">
        <v>30103</v>
      </c>
      <c r="B12" s="4" t="s">
        <v>51</v>
      </c>
      <c r="C12" s="5">
        <v>3.5</v>
      </c>
      <c r="D12" s="5">
        <v>3.5</v>
      </c>
      <c r="E12" s="5"/>
      <c r="F12" s="5"/>
      <c r="G12" s="5"/>
    </row>
    <row r="13" spans="1:7" ht="14.25" thickBot="1">
      <c r="A13" s="27"/>
      <c r="B13" s="4" t="s">
        <v>52</v>
      </c>
      <c r="C13" s="5">
        <v>6.84</v>
      </c>
      <c r="D13" s="5">
        <v>6.84</v>
      </c>
      <c r="E13" s="5"/>
      <c r="F13" s="5"/>
      <c r="G13" s="5"/>
    </row>
    <row r="14" spans="1:7" ht="14.25" thickBot="1">
      <c r="A14" s="27">
        <v>30104</v>
      </c>
      <c r="B14" s="4" t="s">
        <v>53</v>
      </c>
      <c r="C14" s="5">
        <v>5.35</v>
      </c>
      <c r="D14" s="5">
        <v>5.35</v>
      </c>
      <c r="E14" s="5"/>
      <c r="F14" s="5"/>
      <c r="G14" s="5"/>
    </row>
    <row r="15" spans="1:7" ht="14.25" thickBot="1">
      <c r="A15" s="27">
        <v>30104</v>
      </c>
      <c r="B15" s="4" t="s">
        <v>54</v>
      </c>
      <c r="C15" s="5">
        <v>1.08</v>
      </c>
      <c r="D15" s="5">
        <v>1.08</v>
      </c>
      <c r="E15" s="5"/>
      <c r="F15" s="5"/>
      <c r="G15" s="5"/>
    </row>
    <row r="16" spans="1:7" ht="14.25" thickBot="1">
      <c r="A16" s="27">
        <v>30104</v>
      </c>
      <c r="B16" s="4" t="s">
        <v>55</v>
      </c>
      <c r="C16" s="5"/>
      <c r="D16" s="5"/>
      <c r="E16" s="5"/>
      <c r="F16" s="5"/>
      <c r="G16" s="5"/>
    </row>
    <row r="17" spans="1:7" ht="14.25" thickBot="1">
      <c r="A17" s="27">
        <v>30104</v>
      </c>
      <c r="B17" s="4" t="s">
        <v>56</v>
      </c>
      <c r="C17" s="5"/>
      <c r="D17" s="5"/>
      <c r="E17" s="5"/>
      <c r="F17" s="5"/>
      <c r="G17" s="5"/>
    </row>
    <row r="18" spans="1:7" ht="14.25" thickBot="1">
      <c r="A18" s="27">
        <v>30104</v>
      </c>
      <c r="B18" s="4" t="s">
        <v>57</v>
      </c>
      <c r="C18" s="5">
        <v>0.02</v>
      </c>
      <c r="D18" s="5">
        <v>0.02</v>
      </c>
      <c r="E18" s="5"/>
      <c r="F18" s="5"/>
      <c r="G18" s="5"/>
    </row>
    <row r="19" spans="1:7" ht="14.25" thickBot="1">
      <c r="A19" s="27">
        <v>30104</v>
      </c>
      <c r="B19" s="4" t="s">
        <v>507</v>
      </c>
      <c r="C19" s="5">
        <v>0.39</v>
      </c>
      <c r="D19" s="5">
        <v>0.39</v>
      </c>
      <c r="E19" s="5"/>
      <c r="F19" s="5"/>
      <c r="G19" s="5"/>
    </row>
    <row r="20" spans="1:7" ht="14.25" thickBot="1">
      <c r="A20" s="27">
        <v>30107</v>
      </c>
      <c r="B20" s="4" t="s">
        <v>508</v>
      </c>
      <c r="C20" s="5">
        <v>177.09</v>
      </c>
      <c r="D20" s="5">
        <v>177.09</v>
      </c>
      <c r="E20" s="5"/>
      <c r="F20" s="5"/>
      <c r="G20" s="5" t="s">
        <v>509</v>
      </c>
    </row>
    <row r="21" spans="1:7" ht="14.25" thickBot="1">
      <c r="A21" s="27">
        <v>30199</v>
      </c>
      <c r="B21" s="4" t="s">
        <v>97</v>
      </c>
      <c r="C21" s="5">
        <v>181.15</v>
      </c>
      <c r="D21" s="5">
        <v>181.15</v>
      </c>
      <c r="E21" s="5"/>
      <c r="F21" s="5"/>
      <c r="G21" s="5"/>
    </row>
    <row r="22" spans="1:7" ht="14.25" thickBot="1">
      <c r="A22" s="27">
        <v>30199</v>
      </c>
      <c r="B22" s="4" t="s">
        <v>510</v>
      </c>
      <c r="C22" s="5">
        <v>145.88</v>
      </c>
      <c r="D22" s="5">
        <v>145.88</v>
      </c>
      <c r="E22" s="5"/>
      <c r="F22" s="5"/>
      <c r="G22" s="5"/>
    </row>
    <row r="23" spans="1:7" ht="14.25" thickBot="1">
      <c r="A23" s="27">
        <v>30199</v>
      </c>
      <c r="B23" s="4" t="s">
        <v>511</v>
      </c>
      <c r="C23" s="5">
        <v>35</v>
      </c>
      <c r="D23" s="5">
        <v>35</v>
      </c>
      <c r="E23" s="5"/>
      <c r="F23" s="5"/>
      <c r="G23" s="5"/>
    </row>
    <row r="24" spans="1:7" ht="14.25" thickBot="1">
      <c r="A24" s="27">
        <v>30199</v>
      </c>
      <c r="B24" s="4" t="s">
        <v>512</v>
      </c>
      <c r="C24" s="5">
        <v>0.27</v>
      </c>
      <c r="D24" s="5">
        <v>0.27</v>
      </c>
      <c r="E24" s="5"/>
      <c r="F24" s="5"/>
      <c r="G24" s="5"/>
    </row>
    <row r="25" spans="1:7" ht="14.25" thickBot="1">
      <c r="A25" s="27"/>
      <c r="B25" s="4" t="s">
        <v>513</v>
      </c>
      <c r="C25" s="5">
        <v>51.98</v>
      </c>
      <c r="D25" s="5">
        <v>51.98</v>
      </c>
      <c r="E25" s="5"/>
      <c r="F25" s="5"/>
      <c r="G25" s="5"/>
    </row>
    <row r="26" spans="1:7" ht="14.25" thickBot="1">
      <c r="A26" s="27">
        <v>30309</v>
      </c>
      <c r="B26" s="4" t="s">
        <v>514</v>
      </c>
      <c r="C26" s="5">
        <v>0.32</v>
      </c>
      <c r="D26" s="5">
        <v>0.32</v>
      </c>
      <c r="E26" s="5"/>
      <c r="F26" s="5"/>
      <c r="G26" s="5"/>
    </row>
    <row r="27" spans="1:7" ht="14.25" thickBot="1">
      <c r="A27" s="27">
        <v>30311</v>
      </c>
      <c r="B27" s="4" t="s">
        <v>515</v>
      </c>
      <c r="C27" s="5">
        <v>35.82</v>
      </c>
      <c r="D27" s="5">
        <v>35.82</v>
      </c>
      <c r="E27" s="5"/>
      <c r="F27" s="5"/>
      <c r="G27" s="5"/>
    </row>
    <row r="28" spans="1:7" ht="14.25" thickBot="1">
      <c r="A28" s="27"/>
      <c r="B28" s="4" t="s">
        <v>516</v>
      </c>
      <c r="C28" s="5">
        <v>15.84</v>
      </c>
      <c r="D28" s="5">
        <v>15.84</v>
      </c>
      <c r="E28" s="5"/>
      <c r="F28" s="5"/>
      <c r="G28" s="5"/>
    </row>
    <row r="29" spans="1:7" ht="14.25" thickBot="1">
      <c r="A29" s="27">
        <v>30314</v>
      </c>
      <c r="B29" s="4" t="s">
        <v>517</v>
      </c>
      <c r="C29" s="5">
        <v>15.84</v>
      </c>
      <c r="D29" s="5">
        <v>15.84</v>
      </c>
      <c r="E29" s="5"/>
      <c r="F29" s="5"/>
      <c r="G29" s="5"/>
    </row>
    <row r="30" spans="1:7" ht="14.25" thickBot="1">
      <c r="A30" s="27">
        <v>30314</v>
      </c>
      <c r="B30" s="4" t="s">
        <v>518</v>
      </c>
      <c r="C30" s="5"/>
      <c r="D30" s="5"/>
      <c r="E30" s="5"/>
      <c r="F30" s="5"/>
      <c r="G30" s="5"/>
    </row>
    <row r="31" spans="1:7" ht="21" customHeight="1" thickBot="1">
      <c r="A31" s="8"/>
      <c r="B31" s="8" t="s">
        <v>519</v>
      </c>
      <c r="C31" s="6">
        <f>C32+C53+C58</f>
        <v>203.09</v>
      </c>
      <c r="D31" s="6">
        <f>D32+D53+D58</f>
        <v>203.09</v>
      </c>
      <c r="E31" s="6"/>
      <c r="F31" s="6"/>
      <c r="G31" s="6"/>
    </row>
    <row r="32" spans="1:7" ht="14.25" thickBot="1">
      <c r="A32" s="27"/>
      <c r="B32" s="4" t="s">
        <v>520</v>
      </c>
      <c r="C32" s="5">
        <f>C33+C41</f>
        <v>107.05</v>
      </c>
      <c r="D32" s="5">
        <f>D33+D41</f>
        <v>107.05</v>
      </c>
      <c r="E32" s="5"/>
      <c r="F32" s="5"/>
      <c r="G32" s="5"/>
    </row>
    <row r="33" spans="1:7" ht="14.25" thickBot="1">
      <c r="A33" s="27"/>
      <c r="B33" s="4" t="s">
        <v>521</v>
      </c>
      <c r="C33" s="5">
        <f>C34+C35+C36+C37+C38+C39+C40</f>
        <v>50.83</v>
      </c>
      <c r="D33" s="5">
        <f>D34+D35+D36+D37+D38+D39+D40</f>
        <v>50.83</v>
      </c>
      <c r="E33" s="5"/>
      <c r="F33" s="5"/>
      <c r="G33" s="5"/>
    </row>
    <row r="34" spans="1:7" ht="14.25" thickBot="1">
      <c r="A34" s="27">
        <v>30201</v>
      </c>
      <c r="B34" s="4" t="s">
        <v>60</v>
      </c>
      <c r="C34" s="5">
        <v>8.85</v>
      </c>
      <c r="D34" s="5">
        <v>8.85</v>
      </c>
      <c r="E34" s="5"/>
      <c r="F34" s="5"/>
      <c r="G34" s="5"/>
    </row>
    <row r="35" spans="1:7" ht="14.25" thickBot="1">
      <c r="A35" s="27">
        <v>30202</v>
      </c>
      <c r="B35" s="4" t="s">
        <v>61</v>
      </c>
      <c r="C35" s="5">
        <v>0.84</v>
      </c>
      <c r="D35" s="5">
        <v>0.84</v>
      </c>
      <c r="E35" s="5"/>
      <c r="F35" s="5"/>
      <c r="G35" s="5"/>
    </row>
    <row r="36" spans="1:7" ht="14.25" thickBot="1">
      <c r="A36" s="27">
        <v>30205</v>
      </c>
      <c r="B36" s="4" t="s">
        <v>62</v>
      </c>
      <c r="C36" s="5">
        <v>2.52</v>
      </c>
      <c r="D36" s="5">
        <v>2.52</v>
      </c>
      <c r="E36" s="5"/>
      <c r="F36" s="5"/>
      <c r="G36" s="5"/>
    </row>
    <row r="37" spans="1:7" ht="14.25" thickBot="1">
      <c r="A37" s="27">
        <v>30206</v>
      </c>
      <c r="B37" s="4" t="s">
        <v>63</v>
      </c>
      <c r="C37" s="5">
        <v>6.72</v>
      </c>
      <c r="D37" s="5">
        <v>6.72</v>
      </c>
      <c r="E37" s="5"/>
      <c r="F37" s="5"/>
      <c r="G37" s="5"/>
    </row>
    <row r="38" spans="1:7" ht="14.25" thickBot="1">
      <c r="A38" s="27">
        <v>30207</v>
      </c>
      <c r="B38" s="4" t="s">
        <v>64</v>
      </c>
      <c r="C38" s="5">
        <v>7.17</v>
      </c>
      <c r="D38" s="5">
        <v>7.17</v>
      </c>
      <c r="E38" s="5"/>
      <c r="F38" s="5"/>
      <c r="G38" s="5"/>
    </row>
    <row r="39" spans="1:7" ht="14.25" thickBot="1">
      <c r="A39" s="27">
        <v>30211</v>
      </c>
      <c r="B39" s="4" t="s">
        <v>522</v>
      </c>
      <c r="C39" s="5">
        <v>13.89</v>
      </c>
      <c r="D39" s="5">
        <v>13.89</v>
      </c>
      <c r="E39" s="5"/>
      <c r="F39" s="5"/>
      <c r="G39" s="5"/>
    </row>
    <row r="40" spans="1:7" ht="14.25" thickBot="1">
      <c r="A40" s="27">
        <v>30213</v>
      </c>
      <c r="B40" s="4" t="s">
        <v>523</v>
      </c>
      <c r="C40" s="5">
        <v>10.84</v>
      </c>
      <c r="D40" s="5">
        <v>10.84</v>
      </c>
      <c r="E40" s="5"/>
      <c r="F40" s="5"/>
      <c r="G40" s="5"/>
    </row>
    <row r="41" spans="1:7" ht="14.25" thickBot="1">
      <c r="A41" s="27"/>
      <c r="B41" s="4" t="s">
        <v>524</v>
      </c>
      <c r="C41" s="5">
        <f>C42+C45+C46+C49</f>
        <v>56.22</v>
      </c>
      <c r="D41" s="5">
        <f>D42+D45+D46+D49</f>
        <v>56.22</v>
      </c>
      <c r="E41" s="5"/>
      <c r="F41" s="5"/>
      <c r="G41" s="5"/>
    </row>
    <row r="42" spans="1:7" ht="14.25" thickBot="1">
      <c r="A42" s="27"/>
      <c r="B42" s="4" t="s">
        <v>525</v>
      </c>
      <c r="C42" s="5">
        <v>43.86</v>
      </c>
      <c r="D42" s="5">
        <v>43.86</v>
      </c>
      <c r="E42" s="5"/>
      <c r="F42" s="5"/>
      <c r="G42" s="5"/>
    </row>
    <row r="43" spans="1:7" ht="14.25" thickBot="1">
      <c r="A43" s="27">
        <v>30208</v>
      </c>
      <c r="B43" s="4" t="s">
        <v>114</v>
      </c>
      <c r="C43" s="5"/>
      <c r="D43" s="5"/>
      <c r="E43" s="5"/>
      <c r="F43" s="5"/>
      <c r="G43" s="5"/>
    </row>
    <row r="44" spans="1:7" ht="14.25" thickBot="1">
      <c r="A44" s="27">
        <v>30208</v>
      </c>
      <c r="B44" s="4" t="s">
        <v>115</v>
      </c>
      <c r="C44" s="5">
        <v>43.86</v>
      </c>
      <c r="D44" s="5">
        <v>43.86</v>
      </c>
      <c r="E44" s="5"/>
      <c r="F44" s="5"/>
      <c r="G44" s="5"/>
    </row>
    <row r="45" spans="1:7" ht="14.25" thickBot="1">
      <c r="A45" s="27">
        <v>30209</v>
      </c>
      <c r="B45" s="4" t="s">
        <v>116</v>
      </c>
      <c r="C45" s="5"/>
      <c r="D45" s="5"/>
      <c r="E45" s="5"/>
      <c r="F45" s="5"/>
      <c r="G45" s="5"/>
    </row>
    <row r="46" spans="1:7" ht="14.25" thickBot="1">
      <c r="A46" s="27">
        <v>30231</v>
      </c>
      <c r="B46" s="4" t="s">
        <v>526</v>
      </c>
      <c r="C46" s="5">
        <v>12</v>
      </c>
      <c r="D46" s="5">
        <v>12</v>
      </c>
      <c r="E46" s="5"/>
      <c r="F46" s="5"/>
      <c r="G46" s="5"/>
    </row>
    <row r="47" spans="1:7" ht="14.25" thickBot="1">
      <c r="A47" s="27">
        <v>30231</v>
      </c>
      <c r="B47" s="4" t="s">
        <v>527</v>
      </c>
      <c r="C47" s="5">
        <v>12</v>
      </c>
      <c r="D47" s="5">
        <v>12</v>
      </c>
      <c r="E47" s="5"/>
      <c r="F47" s="5"/>
      <c r="G47" s="5"/>
    </row>
    <row r="48" spans="1:7" ht="14.25" thickBot="1">
      <c r="A48" s="27">
        <v>30231</v>
      </c>
      <c r="B48" s="4" t="s">
        <v>528</v>
      </c>
      <c r="C48" s="5"/>
      <c r="D48" s="5"/>
      <c r="E48" s="5"/>
      <c r="F48" s="5"/>
      <c r="G48" s="5"/>
    </row>
    <row r="49" spans="1:7" ht="14.25" thickBot="1">
      <c r="A49" s="27"/>
      <c r="B49" s="4" t="s">
        <v>529</v>
      </c>
      <c r="C49" s="5">
        <v>0.36</v>
      </c>
      <c r="D49" s="5">
        <v>0.36</v>
      </c>
      <c r="E49" s="5"/>
      <c r="F49" s="5"/>
      <c r="G49" s="5"/>
    </row>
    <row r="50" spans="1:7" ht="14.25" thickBot="1">
      <c r="A50" s="27">
        <v>30299</v>
      </c>
      <c r="B50" s="4" t="s">
        <v>530</v>
      </c>
      <c r="C50" s="5"/>
      <c r="D50" s="5"/>
      <c r="E50" s="5"/>
      <c r="F50" s="5"/>
      <c r="G50" s="5"/>
    </row>
    <row r="51" spans="1:7" ht="14.25" thickBot="1">
      <c r="A51" s="27">
        <v>30299</v>
      </c>
      <c r="B51" s="4" t="s">
        <v>531</v>
      </c>
      <c r="C51" s="5"/>
      <c r="D51" s="5"/>
      <c r="E51" s="5"/>
      <c r="F51" s="5"/>
      <c r="G51" s="5"/>
    </row>
    <row r="52" spans="1:7" ht="14.25" thickBot="1">
      <c r="A52" s="27">
        <v>30207</v>
      </c>
      <c r="B52" s="4" t="s">
        <v>532</v>
      </c>
      <c r="C52" s="5">
        <v>0.36</v>
      </c>
      <c r="D52" s="5">
        <v>0.36</v>
      </c>
      <c r="E52" s="5"/>
      <c r="F52" s="5"/>
      <c r="G52" s="5"/>
    </row>
    <row r="53" spans="1:7" ht="14.25" thickBot="1">
      <c r="A53" s="27"/>
      <c r="B53" s="4" t="s">
        <v>533</v>
      </c>
      <c r="C53" s="5">
        <f>C54+C55+C56+C57</f>
        <v>16.04</v>
      </c>
      <c r="D53" s="5">
        <f>D54+D55+D56+D57</f>
        <v>16.04</v>
      </c>
      <c r="E53" s="5"/>
      <c r="F53" s="5"/>
      <c r="G53" s="5"/>
    </row>
    <row r="54" spans="1:7" ht="14.25" thickBot="1">
      <c r="A54" s="27">
        <v>30216</v>
      </c>
      <c r="B54" s="4" t="s">
        <v>121</v>
      </c>
      <c r="C54" s="5">
        <v>2.41</v>
      </c>
      <c r="D54" s="5">
        <v>2.41</v>
      </c>
      <c r="E54" s="5"/>
      <c r="F54" s="5"/>
      <c r="G54" s="5"/>
    </row>
    <row r="55" spans="1:7" ht="14.25" thickBot="1">
      <c r="A55" s="27">
        <v>30217</v>
      </c>
      <c r="B55" s="4" t="s">
        <v>534</v>
      </c>
      <c r="C55" s="5">
        <v>1.9</v>
      </c>
      <c r="D55" s="5">
        <v>1.9</v>
      </c>
      <c r="E55" s="5"/>
      <c r="F55" s="5"/>
      <c r="G55" s="5"/>
    </row>
    <row r="56" spans="1:7" ht="14.25" thickBot="1">
      <c r="A56" s="27">
        <v>30228</v>
      </c>
      <c r="B56" s="4" t="s">
        <v>535</v>
      </c>
      <c r="C56" s="5">
        <v>7.71</v>
      </c>
      <c r="D56" s="5">
        <v>7.71</v>
      </c>
      <c r="E56" s="5"/>
      <c r="F56" s="5"/>
      <c r="G56" s="5"/>
    </row>
    <row r="57" spans="1:7" ht="14.25" thickBot="1">
      <c r="A57" s="44">
        <v>30229</v>
      </c>
      <c r="B57" s="45" t="s">
        <v>536</v>
      </c>
      <c r="C57" s="46">
        <v>4.02</v>
      </c>
      <c r="D57" s="46">
        <v>4.02</v>
      </c>
      <c r="E57" s="5"/>
      <c r="F57" s="5"/>
      <c r="G57" s="5"/>
    </row>
    <row r="58" spans="1:7" ht="14.25" thickBot="1">
      <c r="A58" s="47"/>
      <c r="B58" s="48" t="s">
        <v>537</v>
      </c>
      <c r="C58" s="49">
        <f>C59+C60</f>
        <v>80</v>
      </c>
      <c r="D58" s="49">
        <f>D59+D60</f>
        <v>80</v>
      </c>
      <c r="E58" s="5"/>
      <c r="F58" s="5"/>
      <c r="G58" s="5"/>
    </row>
    <row r="59" spans="1:7" ht="14.25" thickBot="1">
      <c r="A59" s="50">
        <v>30226</v>
      </c>
      <c r="B59" s="48" t="s">
        <v>579</v>
      </c>
      <c r="C59" s="49">
        <v>73</v>
      </c>
      <c r="D59" s="49">
        <v>73</v>
      </c>
      <c r="E59" s="5"/>
      <c r="F59" s="5"/>
      <c r="G59" s="5"/>
    </row>
    <row r="60" spans="1:7" ht="14.25" thickBot="1">
      <c r="A60" s="50">
        <v>30299</v>
      </c>
      <c r="B60" s="48" t="s">
        <v>580</v>
      </c>
      <c r="C60" s="49">
        <v>7</v>
      </c>
      <c r="D60" s="49">
        <v>7</v>
      </c>
      <c r="E60" s="5"/>
      <c r="F60" s="5"/>
      <c r="G60" s="5"/>
    </row>
    <row r="61" spans="1:7" ht="14.25" thickBot="1">
      <c r="A61" s="51"/>
      <c r="B61" s="52"/>
      <c r="C61" s="49"/>
      <c r="D61" s="49"/>
      <c r="E61" s="5"/>
      <c r="F61" s="5"/>
      <c r="G61" s="5"/>
    </row>
    <row r="62" spans="1:7" ht="13.5">
      <c r="A62" s="44"/>
      <c r="B62" s="45"/>
      <c r="C62" s="46"/>
      <c r="D62" s="46"/>
      <c r="E62" s="46"/>
      <c r="F62" s="46"/>
      <c r="G62" s="46"/>
    </row>
    <row r="63" spans="1:7" ht="13.5">
      <c r="A63" s="53"/>
      <c r="B63" s="53"/>
      <c r="C63" s="53"/>
      <c r="D63" s="53"/>
      <c r="E63" s="53"/>
      <c r="F63" s="53"/>
      <c r="G63" s="53"/>
    </row>
    <row r="64" spans="1:7" ht="13.5">
      <c r="A64" s="53"/>
      <c r="B64" s="53"/>
      <c r="C64" s="53"/>
      <c r="D64" s="53"/>
      <c r="E64" s="53"/>
      <c r="F64" s="53"/>
      <c r="G64" s="53"/>
    </row>
  </sheetData>
  <mergeCells count="6">
    <mergeCell ref="A1:G1"/>
    <mergeCell ref="A2:E2"/>
    <mergeCell ref="F2:G2"/>
    <mergeCell ref="A3:A4"/>
    <mergeCell ref="B3:B4"/>
    <mergeCell ref="C3:G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L55"/>
  <sheetViews>
    <sheetView workbookViewId="0" topLeftCell="A1">
      <selection activeCell="H10" sqref="H10"/>
    </sheetView>
  </sheetViews>
  <sheetFormatPr defaultColWidth="9.00390625" defaultRowHeight="13.5"/>
  <cols>
    <col min="1" max="1" width="26.375" style="0" customWidth="1"/>
    <col min="2" max="2" width="18.00390625" style="0" customWidth="1"/>
    <col min="3" max="3" width="11.125" style="0" customWidth="1"/>
    <col min="8" max="8" width="21.00390625" style="0" customWidth="1"/>
    <col min="9" max="9" width="16.875" style="0" customWidth="1"/>
    <col min="10" max="10" width="22.25390625" style="0" customWidth="1"/>
    <col min="11" max="11" width="12.375" style="0" customWidth="1"/>
    <col min="12" max="12" width="13.25390625" style="0" customWidth="1"/>
  </cols>
  <sheetData>
    <row r="1" spans="1:11" ht="50.25" customHeight="1">
      <c r="A1" s="43" t="s">
        <v>538</v>
      </c>
      <c r="B1" s="43"/>
      <c r="C1" s="43"/>
      <c r="D1" s="43"/>
      <c r="E1" s="43"/>
      <c r="F1" s="43"/>
      <c r="G1" s="43"/>
      <c r="H1" s="43"/>
      <c r="I1" s="43"/>
      <c r="J1" s="43"/>
      <c r="K1" s="43"/>
    </row>
    <row r="2" spans="1:12" ht="27.75" customHeight="1">
      <c r="A2" s="91" t="s">
        <v>655</v>
      </c>
      <c r="B2" s="91"/>
      <c r="C2" s="91"/>
      <c r="D2" s="91"/>
      <c r="E2" s="91"/>
      <c r="F2" s="91"/>
      <c r="G2" s="91"/>
      <c r="H2" s="91"/>
      <c r="I2" s="91"/>
      <c r="J2" s="91"/>
      <c r="K2" s="91"/>
      <c r="L2" s="54"/>
    </row>
    <row r="3" spans="1:12" ht="24.75" customHeight="1">
      <c r="A3" s="92" t="s">
        <v>539</v>
      </c>
      <c r="B3" s="92" t="s">
        <v>540</v>
      </c>
      <c r="C3" s="94" t="s">
        <v>541</v>
      </c>
      <c r="D3" s="92" t="s">
        <v>542</v>
      </c>
      <c r="E3" s="93"/>
      <c r="F3" s="92" t="s">
        <v>543</v>
      </c>
      <c r="G3" s="92" t="s">
        <v>544</v>
      </c>
      <c r="H3" s="93"/>
      <c r="I3" s="93"/>
      <c r="J3" s="93"/>
      <c r="K3" s="93"/>
      <c r="L3" s="57"/>
    </row>
    <row r="4" spans="1:12" ht="42" customHeight="1">
      <c r="A4" s="93"/>
      <c r="B4" s="93"/>
      <c r="C4" s="93"/>
      <c r="D4" s="55" t="s">
        <v>545</v>
      </c>
      <c r="E4" s="55" t="s">
        <v>546</v>
      </c>
      <c r="F4" s="93"/>
      <c r="G4" s="55" t="s">
        <v>547</v>
      </c>
      <c r="H4" s="55" t="s">
        <v>548</v>
      </c>
      <c r="I4" s="55" t="s">
        <v>549</v>
      </c>
      <c r="J4" s="55" t="s">
        <v>550</v>
      </c>
      <c r="K4" s="55" t="s">
        <v>551</v>
      </c>
      <c r="L4" s="55" t="s">
        <v>552</v>
      </c>
    </row>
    <row r="5" spans="1:12" ht="21.75" customHeight="1">
      <c r="A5" s="58" t="s">
        <v>547</v>
      </c>
      <c r="B5" s="59"/>
      <c r="C5" s="59"/>
      <c r="D5" s="59"/>
      <c r="E5" s="59"/>
      <c r="F5" s="59"/>
      <c r="G5" s="58">
        <v>1112.47</v>
      </c>
      <c r="H5" s="58">
        <v>1112.47</v>
      </c>
      <c r="I5" s="59"/>
      <c r="J5" s="59"/>
      <c r="K5" s="59"/>
      <c r="L5" s="59"/>
    </row>
    <row r="6" spans="1:12" ht="21.75" customHeight="1">
      <c r="A6" s="58" t="s">
        <v>581</v>
      </c>
      <c r="B6" s="59"/>
      <c r="C6" s="59"/>
      <c r="D6" s="59"/>
      <c r="E6" s="59"/>
      <c r="F6" s="59"/>
      <c r="G6" s="58">
        <v>300.88</v>
      </c>
      <c r="H6" s="58">
        <v>300.88</v>
      </c>
      <c r="I6" s="59"/>
      <c r="J6" s="59"/>
      <c r="K6" s="59"/>
      <c r="L6" s="59"/>
    </row>
    <row r="7" spans="1:12" ht="21.75" customHeight="1">
      <c r="A7" s="58" t="s">
        <v>582</v>
      </c>
      <c r="B7" s="59"/>
      <c r="C7" s="59"/>
      <c r="D7" s="59"/>
      <c r="E7" s="59"/>
      <c r="F7" s="59"/>
      <c r="G7" s="58">
        <v>63.88</v>
      </c>
      <c r="H7" s="58">
        <v>63.88</v>
      </c>
      <c r="I7" s="59"/>
      <c r="J7" s="59"/>
      <c r="K7" s="59"/>
      <c r="L7" s="59"/>
    </row>
    <row r="8" spans="1:12" ht="35.25" customHeight="1">
      <c r="A8" s="116" t="s">
        <v>601</v>
      </c>
      <c r="B8" s="116" t="s">
        <v>602</v>
      </c>
      <c r="C8" s="116">
        <v>2079999</v>
      </c>
      <c r="D8" s="116" t="s">
        <v>603</v>
      </c>
      <c r="E8" s="116" t="s">
        <v>604</v>
      </c>
      <c r="F8" s="116" t="s">
        <v>605</v>
      </c>
      <c r="G8" s="117">
        <v>48.88</v>
      </c>
      <c r="H8" s="117">
        <v>48.88</v>
      </c>
      <c r="I8" s="59"/>
      <c r="J8" s="59"/>
      <c r="K8" s="59"/>
      <c r="L8" s="59"/>
    </row>
    <row r="9" spans="1:12" ht="43.5" customHeight="1">
      <c r="A9" s="116" t="s">
        <v>606</v>
      </c>
      <c r="B9" s="116" t="s">
        <v>602</v>
      </c>
      <c r="C9" s="116">
        <v>2079999</v>
      </c>
      <c r="D9" s="116" t="s">
        <v>603</v>
      </c>
      <c r="E9" s="116" t="s">
        <v>604</v>
      </c>
      <c r="F9" s="116" t="s">
        <v>605</v>
      </c>
      <c r="G9" s="117">
        <v>15</v>
      </c>
      <c r="H9" s="117">
        <v>15</v>
      </c>
      <c r="I9" s="59"/>
      <c r="J9" s="59"/>
      <c r="K9" s="59"/>
      <c r="L9" s="59"/>
    </row>
    <row r="10" spans="1:12" ht="25.5" customHeight="1">
      <c r="A10" s="116" t="s">
        <v>607</v>
      </c>
      <c r="B10" s="116"/>
      <c r="C10" s="116"/>
      <c r="D10" s="116"/>
      <c r="E10" s="116"/>
      <c r="F10" s="116"/>
      <c r="G10" s="117">
        <v>18</v>
      </c>
      <c r="H10" s="117">
        <v>18</v>
      </c>
      <c r="I10" s="59"/>
      <c r="J10" s="59"/>
      <c r="K10" s="59"/>
      <c r="L10" s="59"/>
    </row>
    <row r="11" spans="1:12" ht="28.5" customHeight="1">
      <c r="A11" s="116" t="s">
        <v>608</v>
      </c>
      <c r="B11" s="116" t="s">
        <v>602</v>
      </c>
      <c r="C11" s="116">
        <v>2079999</v>
      </c>
      <c r="D11" s="116" t="s">
        <v>603</v>
      </c>
      <c r="E11" s="116" t="s">
        <v>604</v>
      </c>
      <c r="F11" s="116" t="s">
        <v>605</v>
      </c>
      <c r="G11" s="117">
        <v>18</v>
      </c>
      <c r="H11" s="117">
        <v>18</v>
      </c>
      <c r="I11" s="59"/>
      <c r="J11" s="59"/>
      <c r="K11" s="59"/>
      <c r="L11" s="59"/>
    </row>
    <row r="12" spans="1:12" ht="21.75" customHeight="1">
      <c r="A12" s="116" t="s">
        <v>609</v>
      </c>
      <c r="B12" s="116"/>
      <c r="C12" s="116"/>
      <c r="D12" s="116"/>
      <c r="E12" s="116"/>
      <c r="F12" s="116"/>
      <c r="G12" s="117">
        <v>60</v>
      </c>
      <c r="H12" s="117">
        <v>60</v>
      </c>
      <c r="I12" s="59"/>
      <c r="J12" s="59"/>
      <c r="K12" s="59"/>
      <c r="L12" s="59"/>
    </row>
    <row r="13" spans="1:12" ht="61.5" customHeight="1">
      <c r="A13" s="116" t="s">
        <v>610</v>
      </c>
      <c r="B13" s="116" t="s">
        <v>602</v>
      </c>
      <c r="C13" s="116">
        <v>2079999</v>
      </c>
      <c r="D13" s="116" t="s">
        <v>603</v>
      </c>
      <c r="E13" s="116" t="s">
        <v>604</v>
      </c>
      <c r="F13" s="116" t="s">
        <v>605</v>
      </c>
      <c r="G13" s="117">
        <v>7.5</v>
      </c>
      <c r="H13" s="117">
        <v>7.5</v>
      </c>
      <c r="I13" s="59"/>
      <c r="J13" s="59"/>
      <c r="K13" s="59"/>
      <c r="L13" s="59"/>
    </row>
    <row r="14" spans="1:12" ht="54.75" customHeight="1">
      <c r="A14" s="116" t="s">
        <v>611</v>
      </c>
      <c r="B14" s="116" t="s">
        <v>602</v>
      </c>
      <c r="C14" s="116">
        <v>2079999</v>
      </c>
      <c r="D14" s="116" t="s">
        <v>603</v>
      </c>
      <c r="E14" s="116" t="s">
        <v>604</v>
      </c>
      <c r="F14" s="116" t="s">
        <v>605</v>
      </c>
      <c r="G14" s="117">
        <v>52.5</v>
      </c>
      <c r="H14" s="117">
        <v>52.5</v>
      </c>
      <c r="I14" s="59"/>
      <c r="J14" s="59"/>
      <c r="K14" s="59"/>
      <c r="L14" s="59"/>
    </row>
    <row r="15" spans="1:12" ht="21.75" customHeight="1">
      <c r="A15" s="116" t="s">
        <v>612</v>
      </c>
      <c r="B15" s="116"/>
      <c r="C15" s="116"/>
      <c r="D15" s="116"/>
      <c r="E15" s="116"/>
      <c r="F15" s="116"/>
      <c r="G15" s="117">
        <v>150</v>
      </c>
      <c r="H15" s="117">
        <v>150</v>
      </c>
      <c r="I15" s="59"/>
      <c r="J15" s="59"/>
      <c r="K15" s="59"/>
      <c r="L15" s="59"/>
    </row>
    <row r="16" spans="1:12" ht="35.25" customHeight="1">
      <c r="A16" s="116" t="s">
        <v>613</v>
      </c>
      <c r="B16" s="116" t="s">
        <v>602</v>
      </c>
      <c r="C16" s="116">
        <v>2070108</v>
      </c>
      <c r="D16" s="116" t="s">
        <v>614</v>
      </c>
      <c r="E16" s="116" t="s">
        <v>615</v>
      </c>
      <c r="F16" s="116" t="s">
        <v>605</v>
      </c>
      <c r="G16" s="117">
        <v>150</v>
      </c>
      <c r="H16" s="117">
        <v>150</v>
      </c>
      <c r="I16" s="59"/>
      <c r="J16" s="59"/>
      <c r="K16" s="59"/>
      <c r="L16" s="59"/>
    </row>
    <row r="17" spans="1:12" ht="26.25" customHeight="1">
      <c r="A17" s="116" t="s">
        <v>612</v>
      </c>
      <c r="B17" s="116"/>
      <c r="C17" s="116"/>
      <c r="D17" s="116"/>
      <c r="E17" s="116"/>
      <c r="F17" s="116"/>
      <c r="G17" s="117">
        <v>9</v>
      </c>
      <c r="H17" s="117">
        <v>9</v>
      </c>
      <c r="I17" s="59"/>
      <c r="J17" s="59"/>
      <c r="K17" s="59"/>
      <c r="L17" s="59"/>
    </row>
    <row r="18" spans="1:12" ht="21.75" customHeight="1">
      <c r="A18" s="116" t="s">
        <v>616</v>
      </c>
      <c r="B18" s="116" t="s">
        <v>602</v>
      </c>
      <c r="C18" s="116">
        <v>2070199</v>
      </c>
      <c r="D18" s="116" t="s">
        <v>603</v>
      </c>
      <c r="E18" s="116" t="s">
        <v>604</v>
      </c>
      <c r="F18" s="116" t="s">
        <v>605</v>
      </c>
      <c r="G18" s="117">
        <v>9</v>
      </c>
      <c r="H18" s="117">
        <v>9</v>
      </c>
      <c r="I18" s="59"/>
      <c r="J18" s="59"/>
      <c r="K18" s="59"/>
      <c r="L18" s="59"/>
    </row>
    <row r="19" spans="1:12" ht="21.75" customHeight="1">
      <c r="A19" s="116" t="s">
        <v>617</v>
      </c>
      <c r="B19" s="116"/>
      <c r="C19" s="116"/>
      <c r="D19" s="116"/>
      <c r="E19" s="116"/>
      <c r="F19" s="116"/>
      <c r="G19" s="117">
        <v>9</v>
      </c>
      <c r="H19" s="117">
        <v>9</v>
      </c>
      <c r="I19" s="59"/>
      <c r="J19" s="59"/>
      <c r="K19" s="59"/>
      <c r="L19" s="59"/>
    </row>
    <row r="20" spans="1:12" ht="21.75" customHeight="1">
      <c r="A20" s="116" t="s">
        <v>618</v>
      </c>
      <c r="B20" s="116"/>
      <c r="C20" s="116"/>
      <c r="D20" s="116"/>
      <c r="E20" s="116"/>
      <c r="F20" s="116"/>
      <c r="G20" s="117">
        <v>9</v>
      </c>
      <c r="H20" s="117">
        <v>9</v>
      </c>
      <c r="I20" s="59"/>
      <c r="J20" s="59"/>
      <c r="K20" s="59"/>
      <c r="L20" s="59"/>
    </row>
    <row r="21" spans="1:12" ht="21.75" customHeight="1">
      <c r="A21" s="116" t="s">
        <v>619</v>
      </c>
      <c r="B21" s="116" t="s">
        <v>620</v>
      </c>
      <c r="C21" s="116">
        <v>2070105</v>
      </c>
      <c r="D21" s="116" t="s">
        <v>603</v>
      </c>
      <c r="E21" s="116" t="s">
        <v>604</v>
      </c>
      <c r="F21" s="116" t="s">
        <v>605</v>
      </c>
      <c r="G21" s="117">
        <v>9</v>
      </c>
      <c r="H21" s="117">
        <v>9</v>
      </c>
      <c r="I21" s="59"/>
      <c r="J21" s="59"/>
      <c r="K21" s="59"/>
      <c r="L21" s="59"/>
    </row>
    <row r="22" spans="1:12" ht="21.75" customHeight="1">
      <c r="A22" s="116" t="s">
        <v>621</v>
      </c>
      <c r="B22" s="116"/>
      <c r="C22" s="116"/>
      <c r="D22" s="116"/>
      <c r="E22" s="116"/>
      <c r="F22" s="116"/>
      <c r="G22" s="117">
        <v>1.8</v>
      </c>
      <c r="H22" s="117">
        <v>1.8</v>
      </c>
      <c r="I22" s="59"/>
      <c r="J22" s="59"/>
      <c r="K22" s="59"/>
      <c r="L22" s="59"/>
    </row>
    <row r="23" spans="1:12" ht="21.75" customHeight="1">
      <c r="A23" s="116" t="s">
        <v>622</v>
      </c>
      <c r="B23" s="116"/>
      <c r="C23" s="116"/>
      <c r="D23" s="116"/>
      <c r="E23" s="116"/>
      <c r="F23" s="116"/>
      <c r="G23" s="117">
        <v>1.8</v>
      </c>
      <c r="H23" s="117">
        <v>1.8</v>
      </c>
      <c r="I23" s="59"/>
      <c r="J23" s="59"/>
      <c r="K23" s="59"/>
      <c r="L23" s="59"/>
    </row>
    <row r="24" spans="1:12" ht="45.75" customHeight="1">
      <c r="A24" s="116" t="s">
        <v>623</v>
      </c>
      <c r="B24" s="116" t="s">
        <v>602</v>
      </c>
      <c r="C24" s="116">
        <v>2070111</v>
      </c>
      <c r="D24" s="116" t="s">
        <v>603</v>
      </c>
      <c r="E24" s="116" t="s">
        <v>604</v>
      </c>
      <c r="F24" s="116" t="s">
        <v>605</v>
      </c>
      <c r="G24" s="117">
        <v>1.8</v>
      </c>
      <c r="H24" s="117">
        <v>1.8</v>
      </c>
      <c r="I24" s="59"/>
      <c r="J24" s="59"/>
      <c r="K24" s="59"/>
      <c r="L24" s="59"/>
    </row>
    <row r="25" spans="1:12" ht="21.75" customHeight="1">
      <c r="A25" s="116" t="s">
        <v>624</v>
      </c>
      <c r="B25" s="116"/>
      <c r="C25" s="116"/>
      <c r="D25" s="116"/>
      <c r="E25" s="116"/>
      <c r="F25" s="116"/>
      <c r="G25" s="117">
        <v>212.09</v>
      </c>
      <c r="H25" s="117">
        <v>212.09</v>
      </c>
      <c r="I25" s="59"/>
      <c r="J25" s="59"/>
      <c r="K25" s="59"/>
      <c r="L25" s="59"/>
    </row>
    <row r="26" spans="1:12" ht="21.75" customHeight="1">
      <c r="A26" s="116" t="s">
        <v>625</v>
      </c>
      <c r="B26" s="116"/>
      <c r="C26" s="116"/>
      <c r="D26" s="116"/>
      <c r="E26" s="116"/>
      <c r="F26" s="116"/>
      <c r="G26" s="117">
        <v>39.07</v>
      </c>
      <c r="H26" s="117">
        <v>39.07</v>
      </c>
      <c r="I26" s="59"/>
      <c r="J26" s="59"/>
      <c r="K26" s="59"/>
      <c r="L26" s="59"/>
    </row>
    <row r="27" spans="1:12" ht="33" customHeight="1">
      <c r="A27" s="116" t="s">
        <v>626</v>
      </c>
      <c r="B27" s="116" t="s">
        <v>602</v>
      </c>
      <c r="C27" s="116">
        <v>2079999</v>
      </c>
      <c r="D27" s="116" t="s">
        <v>603</v>
      </c>
      <c r="E27" s="116" t="s">
        <v>604</v>
      </c>
      <c r="F27" s="116" t="s">
        <v>605</v>
      </c>
      <c r="G27" s="117">
        <v>39.07</v>
      </c>
      <c r="H27" s="117">
        <v>39.07</v>
      </c>
      <c r="I27" s="59"/>
      <c r="J27" s="59"/>
      <c r="K27" s="59"/>
      <c r="L27" s="59"/>
    </row>
    <row r="28" spans="1:12" ht="30" customHeight="1">
      <c r="A28" s="116" t="s">
        <v>625</v>
      </c>
      <c r="B28" s="116"/>
      <c r="C28" s="116"/>
      <c r="D28" s="116"/>
      <c r="E28" s="116"/>
      <c r="F28" s="116"/>
      <c r="G28" s="117">
        <v>153.2</v>
      </c>
      <c r="H28" s="117">
        <v>153.2</v>
      </c>
      <c r="I28" s="63"/>
      <c r="J28" s="63"/>
      <c r="K28" s="63"/>
      <c r="L28" s="63"/>
    </row>
    <row r="29" spans="1:12" ht="60.75" customHeight="1">
      <c r="A29" s="116" t="s">
        <v>627</v>
      </c>
      <c r="B29" s="116" t="s">
        <v>602</v>
      </c>
      <c r="C29" s="116">
        <v>2079999</v>
      </c>
      <c r="D29" s="116" t="s">
        <v>603</v>
      </c>
      <c r="E29" s="116" t="s">
        <v>604</v>
      </c>
      <c r="F29" s="116" t="s">
        <v>605</v>
      </c>
      <c r="G29" s="117">
        <v>153.2</v>
      </c>
      <c r="H29" s="117">
        <v>153.2</v>
      </c>
      <c r="I29" s="63"/>
      <c r="J29" s="63"/>
      <c r="K29" s="63"/>
      <c r="L29" s="63"/>
    </row>
    <row r="30" spans="1:12" ht="30" customHeight="1">
      <c r="A30" s="116" t="s">
        <v>625</v>
      </c>
      <c r="B30" s="116"/>
      <c r="C30" s="116"/>
      <c r="D30" s="116"/>
      <c r="E30" s="116"/>
      <c r="F30" s="116"/>
      <c r="G30" s="117">
        <v>19.82</v>
      </c>
      <c r="H30" s="117">
        <v>19.82</v>
      </c>
      <c r="I30" s="63"/>
      <c r="J30" s="63"/>
      <c r="K30" s="63"/>
      <c r="L30" s="63"/>
    </row>
    <row r="31" spans="1:12" ht="30" customHeight="1">
      <c r="A31" s="116" t="s">
        <v>628</v>
      </c>
      <c r="B31" s="116" t="s">
        <v>602</v>
      </c>
      <c r="C31" s="116">
        <v>2079999</v>
      </c>
      <c r="D31" s="116" t="s">
        <v>603</v>
      </c>
      <c r="E31" s="116" t="s">
        <v>604</v>
      </c>
      <c r="F31" s="116" t="s">
        <v>605</v>
      </c>
      <c r="G31" s="117">
        <v>9.69</v>
      </c>
      <c r="H31" s="117">
        <v>9.69</v>
      </c>
      <c r="I31" s="63"/>
      <c r="J31" s="63"/>
      <c r="K31" s="63"/>
      <c r="L31" s="63"/>
    </row>
    <row r="32" spans="1:12" ht="47.25" customHeight="1">
      <c r="A32" s="116" t="s">
        <v>629</v>
      </c>
      <c r="B32" s="116" t="s">
        <v>602</v>
      </c>
      <c r="C32" s="116">
        <v>2079999</v>
      </c>
      <c r="D32" s="116" t="s">
        <v>603</v>
      </c>
      <c r="E32" s="116" t="s">
        <v>604</v>
      </c>
      <c r="F32" s="116" t="s">
        <v>605</v>
      </c>
      <c r="G32" s="117">
        <v>10.13</v>
      </c>
      <c r="H32" s="117">
        <v>10.13</v>
      </c>
      <c r="I32" s="63"/>
      <c r="J32" s="63"/>
      <c r="K32" s="114"/>
      <c r="L32" s="114"/>
    </row>
    <row r="33" spans="1:12" s="47" customFormat="1" ht="47.25" customHeight="1">
      <c r="A33" s="116" t="s">
        <v>630</v>
      </c>
      <c r="B33" s="116"/>
      <c r="C33" s="116"/>
      <c r="D33" s="116"/>
      <c r="E33" s="116"/>
      <c r="F33" s="116"/>
      <c r="G33" s="117">
        <v>30</v>
      </c>
      <c r="H33" s="117">
        <v>30</v>
      </c>
      <c r="I33" s="63"/>
      <c r="J33" s="63"/>
      <c r="K33" s="63"/>
      <c r="L33" s="63"/>
    </row>
    <row r="34" spans="1:12" s="47" customFormat="1" ht="47.25" customHeight="1">
      <c r="A34" s="116" t="s">
        <v>631</v>
      </c>
      <c r="B34" s="116"/>
      <c r="C34" s="116"/>
      <c r="D34" s="116"/>
      <c r="E34" s="116"/>
      <c r="F34" s="116"/>
      <c r="G34" s="117">
        <v>30</v>
      </c>
      <c r="H34" s="117">
        <v>30</v>
      </c>
      <c r="I34" s="63"/>
      <c r="J34" s="63"/>
      <c r="K34" s="63"/>
      <c r="L34" s="63"/>
    </row>
    <row r="35" spans="1:12" s="47" customFormat="1" ht="47.25" customHeight="1">
      <c r="A35" s="116" t="s">
        <v>632</v>
      </c>
      <c r="B35" s="116" t="s">
        <v>602</v>
      </c>
      <c r="C35" s="116">
        <v>2160505</v>
      </c>
      <c r="D35" s="116" t="s">
        <v>603</v>
      </c>
      <c r="E35" s="116" t="s">
        <v>604</v>
      </c>
      <c r="F35" s="116" t="s">
        <v>605</v>
      </c>
      <c r="G35" s="117">
        <v>30</v>
      </c>
      <c r="H35" s="117">
        <v>30</v>
      </c>
      <c r="I35" s="63"/>
      <c r="J35" s="63"/>
      <c r="K35" s="63"/>
      <c r="L35" s="63"/>
    </row>
    <row r="36" spans="1:12" s="47" customFormat="1" ht="47.25" customHeight="1">
      <c r="A36" s="116" t="s">
        <v>633</v>
      </c>
      <c r="B36" s="116"/>
      <c r="C36" s="116"/>
      <c r="D36" s="116"/>
      <c r="E36" s="116"/>
      <c r="F36" s="116"/>
      <c r="G36" s="117">
        <v>8</v>
      </c>
      <c r="H36" s="117">
        <v>8</v>
      </c>
      <c r="I36" s="63"/>
      <c r="J36" s="63"/>
      <c r="K36" s="63"/>
      <c r="L36" s="63"/>
    </row>
    <row r="37" spans="1:12" s="47" customFormat="1" ht="47.25" customHeight="1">
      <c r="A37" s="116" t="s">
        <v>634</v>
      </c>
      <c r="B37" s="116"/>
      <c r="C37" s="116"/>
      <c r="D37" s="116"/>
      <c r="E37" s="116"/>
      <c r="F37" s="116"/>
      <c r="G37" s="117">
        <v>8</v>
      </c>
      <c r="H37" s="117">
        <v>8</v>
      </c>
      <c r="I37" s="63"/>
      <c r="J37" s="63"/>
      <c r="K37" s="63"/>
      <c r="L37" s="63"/>
    </row>
    <row r="38" spans="1:12" s="47" customFormat="1" ht="47.25" customHeight="1">
      <c r="A38" s="116" t="s">
        <v>635</v>
      </c>
      <c r="B38" s="116" t="s">
        <v>602</v>
      </c>
      <c r="C38" s="116">
        <v>2070204</v>
      </c>
      <c r="D38" s="116" t="s">
        <v>603</v>
      </c>
      <c r="E38" s="116" t="s">
        <v>604</v>
      </c>
      <c r="F38" s="116" t="s">
        <v>605</v>
      </c>
      <c r="G38" s="117">
        <v>8</v>
      </c>
      <c r="H38" s="117">
        <v>8</v>
      </c>
      <c r="I38" s="63"/>
      <c r="J38" s="63"/>
      <c r="K38" s="63"/>
      <c r="L38" s="63"/>
    </row>
    <row r="39" spans="1:12" s="47" customFormat="1" ht="47.25" customHeight="1">
      <c r="A39" s="116" t="s">
        <v>636</v>
      </c>
      <c r="B39" s="116"/>
      <c r="C39" s="116"/>
      <c r="D39" s="116"/>
      <c r="E39" s="116"/>
      <c r="F39" s="116"/>
      <c r="G39" s="117">
        <v>487.7</v>
      </c>
      <c r="H39" s="117">
        <v>487.7</v>
      </c>
      <c r="I39" s="63"/>
      <c r="J39" s="63"/>
      <c r="K39" s="63"/>
      <c r="L39" s="63"/>
    </row>
    <row r="40" spans="1:12" ht="30" customHeight="1">
      <c r="A40" s="116" t="s">
        <v>637</v>
      </c>
      <c r="B40" s="116"/>
      <c r="C40" s="116"/>
      <c r="D40" s="116"/>
      <c r="E40" s="116"/>
      <c r="F40" s="116"/>
      <c r="G40" s="117">
        <v>487.7</v>
      </c>
      <c r="H40" s="117">
        <v>487.7</v>
      </c>
      <c r="I40" s="63"/>
      <c r="J40" s="63"/>
      <c r="K40" s="115"/>
      <c r="L40" s="115"/>
    </row>
    <row r="41" spans="1:12" ht="30" customHeight="1">
      <c r="A41" s="116" t="s">
        <v>638</v>
      </c>
      <c r="B41" s="116" t="s">
        <v>639</v>
      </c>
      <c r="C41" s="116">
        <v>2070205</v>
      </c>
      <c r="D41" s="116" t="s">
        <v>603</v>
      </c>
      <c r="E41" s="116" t="s">
        <v>640</v>
      </c>
      <c r="F41" s="116" t="s">
        <v>605</v>
      </c>
      <c r="G41" s="117">
        <v>7.2</v>
      </c>
      <c r="H41" s="117">
        <v>7.2</v>
      </c>
      <c r="I41" s="63"/>
      <c r="J41" s="63"/>
      <c r="K41" s="63"/>
      <c r="L41" s="63"/>
    </row>
    <row r="42" spans="1:12" ht="48.75" customHeight="1">
      <c r="A42" s="116" t="s">
        <v>641</v>
      </c>
      <c r="B42" s="116" t="s">
        <v>639</v>
      </c>
      <c r="C42" s="116">
        <v>2070205</v>
      </c>
      <c r="D42" s="116" t="s">
        <v>603</v>
      </c>
      <c r="E42" s="116" t="s">
        <v>604</v>
      </c>
      <c r="F42" s="116" t="s">
        <v>605</v>
      </c>
      <c r="G42" s="117">
        <v>14.7</v>
      </c>
      <c r="H42" s="117">
        <v>14.7</v>
      </c>
      <c r="I42" s="63"/>
      <c r="J42" s="63"/>
      <c r="K42" s="63"/>
      <c r="L42" s="63"/>
    </row>
    <row r="43" spans="1:12" ht="30" customHeight="1">
      <c r="A43" s="116" t="s">
        <v>642</v>
      </c>
      <c r="B43" s="116" t="s">
        <v>639</v>
      </c>
      <c r="C43" s="116">
        <v>2070205</v>
      </c>
      <c r="D43" s="116" t="s">
        <v>603</v>
      </c>
      <c r="E43" s="116" t="s">
        <v>604</v>
      </c>
      <c r="F43" s="116" t="s">
        <v>605</v>
      </c>
      <c r="G43" s="117">
        <v>21</v>
      </c>
      <c r="H43" s="117">
        <v>21</v>
      </c>
      <c r="I43" s="63"/>
      <c r="J43" s="63"/>
      <c r="K43" s="114"/>
      <c r="L43" s="114"/>
    </row>
    <row r="44" spans="1:12" s="47" customFormat="1" ht="66.75" customHeight="1">
      <c r="A44" s="116" t="s">
        <v>643</v>
      </c>
      <c r="B44" s="116" t="s">
        <v>644</v>
      </c>
      <c r="C44" s="116">
        <v>2070205</v>
      </c>
      <c r="D44" s="116" t="s">
        <v>603</v>
      </c>
      <c r="E44" s="116" t="s">
        <v>604</v>
      </c>
      <c r="F44" s="116" t="s">
        <v>605</v>
      </c>
      <c r="G44" s="117">
        <v>23.8</v>
      </c>
      <c r="H44" s="117">
        <v>23.8</v>
      </c>
      <c r="I44" s="63"/>
      <c r="J44" s="63"/>
      <c r="K44" s="63"/>
      <c r="L44" s="63"/>
    </row>
    <row r="45" spans="1:12" s="47" customFormat="1" ht="57.75" customHeight="1">
      <c r="A45" s="116" t="s">
        <v>645</v>
      </c>
      <c r="B45" s="116" t="s">
        <v>644</v>
      </c>
      <c r="C45" s="116">
        <v>2070205</v>
      </c>
      <c r="D45" s="116" t="s">
        <v>603</v>
      </c>
      <c r="E45" s="116" t="s">
        <v>604</v>
      </c>
      <c r="F45" s="116" t="s">
        <v>605</v>
      </c>
      <c r="G45" s="117">
        <v>275</v>
      </c>
      <c r="H45" s="117">
        <v>275</v>
      </c>
      <c r="I45" s="63"/>
      <c r="J45" s="63"/>
      <c r="K45" s="63"/>
      <c r="L45" s="63"/>
    </row>
    <row r="46" spans="1:12" s="47" customFormat="1" ht="60.75" customHeight="1">
      <c r="A46" s="116" t="s">
        <v>646</v>
      </c>
      <c r="B46" s="116" t="s">
        <v>639</v>
      </c>
      <c r="C46" s="116">
        <v>2070205</v>
      </c>
      <c r="D46" s="116" t="s">
        <v>603</v>
      </c>
      <c r="E46" s="116" t="s">
        <v>604</v>
      </c>
      <c r="F46" s="116" t="s">
        <v>605</v>
      </c>
      <c r="G46" s="117">
        <v>50</v>
      </c>
      <c r="H46" s="117">
        <v>50</v>
      </c>
      <c r="I46" s="63"/>
      <c r="J46" s="63"/>
      <c r="K46" s="63"/>
      <c r="L46" s="63"/>
    </row>
    <row r="47" spans="1:12" s="47" customFormat="1" ht="30" customHeight="1">
      <c r="A47" s="116" t="s">
        <v>647</v>
      </c>
      <c r="B47" s="116" t="s">
        <v>644</v>
      </c>
      <c r="C47" s="116">
        <v>2070205</v>
      </c>
      <c r="D47" s="116" t="s">
        <v>603</v>
      </c>
      <c r="E47" s="116" t="s">
        <v>604</v>
      </c>
      <c r="F47" s="116" t="s">
        <v>605</v>
      </c>
      <c r="G47" s="117">
        <v>96</v>
      </c>
      <c r="H47" s="117">
        <v>96</v>
      </c>
      <c r="I47" s="63"/>
      <c r="J47" s="63"/>
      <c r="K47" s="63"/>
      <c r="L47" s="63"/>
    </row>
    <row r="48" spans="1:12" s="47" customFormat="1" ht="30" customHeight="1">
      <c r="A48" s="116" t="s">
        <v>648</v>
      </c>
      <c r="B48" s="116"/>
      <c r="C48" s="116"/>
      <c r="D48" s="116"/>
      <c r="E48" s="116"/>
      <c r="F48" s="116"/>
      <c r="G48" s="117">
        <v>63</v>
      </c>
      <c r="H48" s="117">
        <v>63</v>
      </c>
      <c r="I48" s="63"/>
      <c r="J48" s="63"/>
      <c r="K48" s="63"/>
      <c r="L48" s="63"/>
    </row>
    <row r="49" spans="1:12" s="47" customFormat="1" ht="30" customHeight="1">
      <c r="A49" s="116" t="s">
        <v>649</v>
      </c>
      <c r="B49" s="116"/>
      <c r="C49" s="116"/>
      <c r="D49" s="116"/>
      <c r="E49" s="116"/>
      <c r="F49" s="116"/>
      <c r="G49" s="117">
        <v>63</v>
      </c>
      <c r="H49" s="117">
        <v>63</v>
      </c>
      <c r="I49" s="63"/>
      <c r="J49" s="63"/>
      <c r="K49" s="63"/>
      <c r="L49" s="63"/>
    </row>
    <row r="50" spans="1:12" s="47" customFormat="1" ht="30" customHeight="1">
      <c r="A50" s="116" t="s">
        <v>650</v>
      </c>
      <c r="B50" s="116" t="s">
        <v>651</v>
      </c>
      <c r="C50" s="116">
        <v>2070106</v>
      </c>
      <c r="D50" s="116" t="s">
        <v>603</v>
      </c>
      <c r="E50" s="116" t="s">
        <v>640</v>
      </c>
      <c r="F50" s="116" t="s">
        <v>605</v>
      </c>
      <c r="G50" s="117">
        <v>23</v>
      </c>
      <c r="H50" s="117">
        <v>23</v>
      </c>
      <c r="I50" s="63"/>
      <c r="J50" s="63"/>
      <c r="K50" s="63"/>
      <c r="L50" s="63"/>
    </row>
    <row r="51" spans="1:12" s="47" customFormat="1" ht="30" customHeight="1">
      <c r="A51" s="116" t="s">
        <v>652</v>
      </c>
      <c r="B51" s="116" t="s">
        <v>602</v>
      </c>
      <c r="C51" s="116">
        <v>2079999</v>
      </c>
      <c r="D51" s="116" t="s">
        <v>653</v>
      </c>
      <c r="E51" s="116" t="s">
        <v>654</v>
      </c>
      <c r="F51" s="116" t="s">
        <v>605</v>
      </c>
      <c r="G51" s="117">
        <v>40</v>
      </c>
      <c r="H51" s="117">
        <v>40</v>
      </c>
      <c r="I51" s="63"/>
      <c r="J51" s="63"/>
      <c r="K51" s="63"/>
      <c r="L51" s="63"/>
    </row>
    <row r="52" spans="1:12" s="47" customFormat="1" ht="30" customHeight="1">
      <c r="A52" s="116"/>
      <c r="B52" s="116"/>
      <c r="C52" s="116"/>
      <c r="D52" s="116"/>
      <c r="E52" s="116"/>
      <c r="F52" s="116"/>
      <c r="G52" s="117"/>
      <c r="H52" s="117"/>
      <c r="I52" s="63"/>
      <c r="J52" s="63"/>
      <c r="K52" s="63"/>
      <c r="L52" s="63"/>
    </row>
    <row r="53" spans="1:12" s="47" customFormat="1" ht="30" customHeight="1">
      <c r="A53" s="63"/>
      <c r="B53" s="63"/>
      <c r="C53" s="64"/>
      <c r="D53" s="64"/>
      <c r="E53" s="64"/>
      <c r="F53" s="64"/>
      <c r="G53" s="64"/>
      <c r="H53" s="64"/>
      <c r="I53" s="63"/>
      <c r="J53" s="63"/>
      <c r="K53" s="63"/>
      <c r="L53" s="63"/>
    </row>
    <row r="54" spans="1:12" ht="30" customHeight="1">
      <c r="A54" s="63"/>
      <c r="B54" s="60"/>
      <c r="C54" s="64"/>
      <c r="D54" s="64"/>
      <c r="E54" s="64"/>
      <c r="F54" s="64"/>
      <c r="G54" s="64"/>
      <c r="H54" s="64"/>
      <c r="I54" s="63"/>
      <c r="J54" s="63"/>
      <c r="K54" s="115"/>
      <c r="L54" s="115"/>
    </row>
    <row r="55" spans="1:12" ht="30" customHeight="1">
      <c r="A55" s="63"/>
      <c r="B55" s="63"/>
      <c r="C55" s="64"/>
      <c r="D55" s="64"/>
      <c r="E55" s="64"/>
      <c r="F55" s="64"/>
      <c r="G55" s="64"/>
      <c r="H55" s="64"/>
      <c r="I55" s="63"/>
      <c r="J55" s="63"/>
      <c r="K55" s="63"/>
      <c r="L55" s="63"/>
    </row>
  </sheetData>
  <mergeCells count="8">
    <mergeCell ref="A1:K1"/>
    <mergeCell ref="A2:K2"/>
    <mergeCell ref="A3:A4"/>
    <mergeCell ref="B3:B4"/>
    <mergeCell ref="C3:C4"/>
    <mergeCell ref="D3:E3"/>
    <mergeCell ref="F3:F4"/>
    <mergeCell ref="G3:K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N72"/>
  <sheetViews>
    <sheetView workbookViewId="0" topLeftCell="A1">
      <selection activeCell="C13" sqref="C13"/>
    </sheetView>
  </sheetViews>
  <sheetFormatPr defaultColWidth="9.00390625" defaultRowHeight="13.5"/>
  <cols>
    <col min="1" max="1" width="29.75390625" style="0" customWidth="1"/>
    <col min="2" max="2" width="23.25390625" style="0" customWidth="1"/>
    <col min="3" max="3" width="12.00390625" style="0" customWidth="1"/>
  </cols>
  <sheetData>
    <row r="1" spans="1:14" ht="44.25" customHeight="1">
      <c r="A1" s="95" t="s">
        <v>553</v>
      </c>
      <c r="B1" s="95"/>
      <c r="C1" s="95"/>
      <c r="D1" s="95"/>
      <c r="E1" s="95"/>
      <c r="F1" s="95"/>
      <c r="G1" s="95"/>
      <c r="H1" s="95"/>
      <c r="I1" s="95"/>
      <c r="J1" s="95"/>
      <c r="K1" s="95"/>
      <c r="L1" s="95"/>
      <c r="M1" s="95"/>
      <c r="N1" s="95"/>
    </row>
    <row r="2" spans="1:14" ht="19.5" customHeight="1">
      <c r="A2" s="91" t="s">
        <v>710</v>
      </c>
      <c r="B2" s="91"/>
      <c r="C2" s="91"/>
      <c r="D2" s="91"/>
      <c r="E2" s="91"/>
      <c r="F2" s="91"/>
      <c r="G2" s="91"/>
      <c r="H2" s="91"/>
      <c r="I2" s="91"/>
      <c r="J2" s="91"/>
      <c r="K2" s="91"/>
      <c r="L2" s="91"/>
      <c r="M2" s="91"/>
      <c r="N2" s="91"/>
    </row>
    <row r="3" spans="1:14" ht="13.5" customHeight="1">
      <c r="A3" s="92" t="s">
        <v>554</v>
      </c>
      <c r="B3" s="93"/>
      <c r="C3" s="94" t="s">
        <v>555</v>
      </c>
      <c r="D3" s="94" t="s">
        <v>556</v>
      </c>
      <c r="E3" s="94" t="s">
        <v>557</v>
      </c>
      <c r="F3" s="92" t="s">
        <v>558</v>
      </c>
      <c r="G3" s="92" t="s">
        <v>559</v>
      </c>
      <c r="H3" s="92" t="s">
        <v>560</v>
      </c>
      <c r="I3" s="93"/>
      <c r="J3" s="93"/>
      <c r="K3" s="93"/>
      <c r="L3" s="93"/>
      <c r="M3" s="93"/>
      <c r="N3" s="93"/>
    </row>
    <row r="4" spans="1:14" ht="13.5">
      <c r="A4" s="92" t="s">
        <v>561</v>
      </c>
      <c r="B4" s="92" t="s">
        <v>562</v>
      </c>
      <c r="C4" s="93"/>
      <c r="D4" s="93"/>
      <c r="E4" s="93"/>
      <c r="F4" s="93"/>
      <c r="G4" s="93"/>
      <c r="H4" s="92" t="s">
        <v>563</v>
      </c>
      <c r="I4" s="92" t="s">
        <v>564</v>
      </c>
      <c r="J4" s="93"/>
      <c r="K4" s="93"/>
      <c r="L4" s="93"/>
      <c r="M4" s="93"/>
      <c r="N4" s="94" t="s">
        <v>565</v>
      </c>
    </row>
    <row r="5" spans="1:14" ht="27">
      <c r="A5" s="92"/>
      <c r="B5" s="93"/>
      <c r="C5" s="93"/>
      <c r="D5" s="93"/>
      <c r="E5" s="93"/>
      <c r="F5" s="93"/>
      <c r="G5" s="93"/>
      <c r="H5" s="93"/>
      <c r="I5" s="55" t="s">
        <v>566</v>
      </c>
      <c r="J5" s="56" t="s">
        <v>567</v>
      </c>
      <c r="K5" s="56" t="s">
        <v>568</v>
      </c>
      <c r="L5" s="56" t="s">
        <v>569</v>
      </c>
      <c r="M5" s="56" t="s">
        <v>570</v>
      </c>
      <c r="N5" s="93"/>
    </row>
    <row r="6" spans="1:14" ht="19.5" customHeight="1" thickBot="1">
      <c r="A6" s="55" t="s">
        <v>566</v>
      </c>
      <c r="B6" s="57"/>
      <c r="C6" s="57"/>
      <c r="D6" s="57"/>
      <c r="E6" s="57"/>
      <c r="F6" s="57"/>
      <c r="G6" s="57"/>
      <c r="H6" s="57">
        <v>710.5</v>
      </c>
      <c r="I6" s="57">
        <v>710.5</v>
      </c>
      <c r="J6" s="57">
        <v>710.5</v>
      </c>
      <c r="K6" s="57"/>
      <c r="L6" s="57"/>
      <c r="M6" s="57"/>
      <c r="N6" s="57"/>
    </row>
    <row r="7" spans="1:14" ht="34.5" customHeight="1" thickBot="1">
      <c r="A7" s="118" t="s">
        <v>656</v>
      </c>
      <c r="B7" s="119"/>
      <c r="C7" s="120"/>
      <c r="D7" s="120"/>
      <c r="E7" s="120"/>
      <c r="F7" s="119"/>
      <c r="G7" s="119"/>
      <c r="H7" s="119">
        <v>256</v>
      </c>
      <c r="I7" s="119">
        <v>256</v>
      </c>
      <c r="J7" s="119">
        <v>256</v>
      </c>
      <c r="K7" s="57"/>
      <c r="L7" s="57"/>
      <c r="M7" s="57"/>
      <c r="N7" s="57"/>
    </row>
    <row r="8" spans="1:14" ht="19.5" customHeight="1" thickBot="1">
      <c r="A8" s="111" t="s">
        <v>657</v>
      </c>
      <c r="B8" s="113">
        <v>30</v>
      </c>
      <c r="C8" s="112" t="s">
        <v>658</v>
      </c>
      <c r="D8" s="112" t="s">
        <v>659</v>
      </c>
      <c r="E8" s="112"/>
      <c r="F8" s="113">
        <v>1</v>
      </c>
      <c r="G8" s="113">
        <v>10</v>
      </c>
      <c r="H8" s="113">
        <v>10</v>
      </c>
      <c r="I8" s="113">
        <v>10</v>
      </c>
      <c r="J8" s="113">
        <v>10</v>
      </c>
      <c r="K8" s="57"/>
      <c r="L8" s="57"/>
      <c r="M8" s="57"/>
      <c r="N8" s="57"/>
    </row>
    <row r="9" spans="1:14" ht="19.5" customHeight="1" thickBot="1">
      <c r="A9" s="111" t="s">
        <v>657</v>
      </c>
      <c r="B9" s="113">
        <v>30</v>
      </c>
      <c r="C9" s="112" t="s">
        <v>660</v>
      </c>
      <c r="D9" s="112" t="s">
        <v>661</v>
      </c>
      <c r="E9" s="112"/>
      <c r="F9" s="113">
        <v>1</v>
      </c>
      <c r="G9" s="113">
        <v>15</v>
      </c>
      <c r="H9" s="113">
        <v>15</v>
      </c>
      <c r="I9" s="113">
        <v>15</v>
      </c>
      <c r="J9" s="113">
        <v>15</v>
      </c>
      <c r="K9" s="57"/>
      <c r="L9" s="57"/>
      <c r="M9" s="57"/>
      <c r="N9" s="57"/>
    </row>
    <row r="10" spans="1:14" ht="19.5" customHeight="1" thickBot="1">
      <c r="A10" s="111" t="s">
        <v>662</v>
      </c>
      <c r="B10" s="113">
        <v>18</v>
      </c>
      <c r="C10" s="112" t="s">
        <v>663</v>
      </c>
      <c r="D10" s="112" t="s">
        <v>664</v>
      </c>
      <c r="E10" s="112"/>
      <c r="F10" s="113">
        <v>10</v>
      </c>
      <c r="G10" s="113">
        <v>0.6</v>
      </c>
      <c r="H10" s="113">
        <v>6</v>
      </c>
      <c r="I10" s="113">
        <v>6</v>
      </c>
      <c r="J10" s="113">
        <v>6</v>
      </c>
      <c r="K10" s="57"/>
      <c r="L10" s="57"/>
      <c r="M10" s="57"/>
      <c r="N10" s="57"/>
    </row>
    <row r="11" spans="1:14" ht="19.5" customHeight="1" thickBot="1">
      <c r="A11" s="111" t="s">
        <v>662</v>
      </c>
      <c r="B11" s="113">
        <v>18</v>
      </c>
      <c r="C11" s="112" t="s">
        <v>665</v>
      </c>
      <c r="D11" s="112" t="s">
        <v>666</v>
      </c>
      <c r="E11" s="112"/>
      <c r="F11" s="113">
        <v>2</v>
      </c>
      <c r="G11" s="113">
        <v>6</v>
      </c>
      <c r="H11" s="113">
        <v>12</v>
      </c>
      <c r="I11" s="113">
        <v>12</v>
      </c>
      <c r="J11" s="113">
        <v>12</v>
      </c>
      <c r="K11" s="57"/>
      <c r="L11" s="57"/>
      <c r="M11" s="57"/>
      <c r="N11" s="57"/>
    </row>
    <row r="12" spans="1:14" ht="19.5" customHeight="1" thickBot="1">
      <c r="A12" s="111" t="s">
        <v>667</v>
      </c>
      <c r="B12" s="113">
        <v>8</v>
      </c>
      <c r="C12" s="112" t="s">
        <v>668</v>
      </c>
      <c r="D12" s="112" t="s">
        <v>669</v>
      </c>
      <c r="E12" s="112"/>
      <c r="F12" s="113">
        <v>1</v>
      </c>
      <c r="G12" s="113">
        <v>5</v>
      </c>
      <c r="H12" s="113">
        <v>5</v>
      </c>
      <c r="I12" s="113">
        <v>5</v>
      </c>
      <c r="J12" s="113">
        <v>5</v>
      </c>
      <c r="K12" s="57"/>
      <c r="L12" s="57"/>
      <c r="M12" s="57"/>
      <c r="N12" s="57"/>
    </row>
    <row r="13" spans="1:14" ht="19.5" customHeight="1" thickBot="1">
      <c r="A13" s="111" t="s">
        <v>670</v>
      </c>
      <c r="B13" s="113">
        <v>150</v>
      </c>
      <c r="C13" s="112" t="s">
        <v>671</v>
      </c>
      <c r="D13" s="112" t="s">
        <v>672</v>
      </c>
      <c r="E13" s="112"/>
      <c r="F13" s="113">
        <v>20</v>
      </c>
      <c r="G13" s="113">
        <v>6.5</v>
      </c>
      <c r="H13" s="113">
        <v>130</v>
      </c>
      <c r="I13" s="113">
        <v>130</v>
      </c>
      <c r="J13" s="113">
        <v>130</v>
      </c>
      <c r="K13" s="57"/>
      <c r="L13" s="57"/>
      <c r="M13" s="57"/>
      <c r="N13" s="57"/>
    </row>
    <row r="14" spans="1:14" ht="57" customHeight="1" thickBot="1">
      <c r="A14" s="111" t="s">
        <v>673</v>
      </c>
      <c r="B14" s="113">
        <v>15</v>
      </c>
      <c r="C14" s="112" t="s">
        <v>674</v>
      </c>
      <c r="D14" s="112" t="s">
        <v>675</v>
      </c>
      <c r="E14" s="112"/>
      <c r="F14" s="113">
        <v>1</v>
      </c>
      <c r="G14" s="113">
        <v>5</v>
      </c>
      <c r="H14" s="113">
        <v>5</v>
      </c>
      <c r="I14" s="113">
        <v>5</v>
      </c>
      <c r="J14" s="113">
        <v>5</v>
      </c>
      <c r="K14" s="57"/>
      <c r="L14" s="57"/>
      <c r="M14" s="57"/>
      <c r="N14" s="57"/>
    </row>
    <row r="15" spans="1:14" ht="70.5" customHeight="1" thickBot="1">
      <c r="A15" s="111" t="s">
        <v>673</v>
      </c>
      <c r="B15" s="113">
        <v>15</v>
      </c>
      <c r="C15" s="112" t="s">
        <v>676</v>
      </c>
      <c r="D15" s="112" t="s">
        <v>677</v>
      </c>
      <c r="E15" s="112"/>
      <c r="F15" s="113">
        <v>1</v>
      </c>
      <c r="G15" s="113">
        <v>10</v>
      </c>
      <c r="H15" s="113">
        <v>10</v>
      </c>
      <c r="I15" s="113">
        <v>10</v>
      </c>
      <c r="J15" s="113">
        <v>10</v>
      </c>
      <c r="K15" s="57"/>
      <c r="L15" s="57"/>
      <c r="M15" s="57"/>
      <c r="N15" s="57"/>
    </row>
    <row r="16" spans="1:14" ht="70.5" customHeight="1" thickBot="1">
      <c r="A16" s="108" t="s">
        <v>678</v>
      </c>
      <c r="B16" s="110">
        <v>40</v>
      </c>
      <c r="C16" s="109" t="s">
        <v>679</v>
      </c>
      <c r="D16" s="109" t="s">
        <v>680</v>
      </c>
      <c r="E16" s="109"/>
      <c r="F16" s="110">
        <v>1</v>
      </c>
      <c r="G16" s="110">
        <v>40</v>
      </c>
      <c r="H16" s="110">
        <v>40</v>
      </c>
      <c r="I16" s="110">
        <v>40</v>
      </c>
      <c r="J16" s="110">
        <v>40</v>
      </c>
      <c r="K16" s="110"/>
      <c r="L16" s="57"/>
      <c r="M16" s="57"/>
      <c r="N16" s="57"/>
    </row>
    <row r="17" spans="1:14" ht="27.75" customHeight="1" thickBot="1">
      <c r="A17" s="111" t="s">
        <v>681</v>
      </c>
      <c r="B17" s="113">
        <v>48.88</v>
      </c>
      <c r="C17" s="112" t="s">
        <v>682</v>
      </c>
      <c r="D17" s="112" t="s">
        <v>683</v>
      </c>
      <c r="E17" s="112"/>
      <c r="F17" s="113">
        <v>1</v>
      </c>
      <c r="G17" s="113">
        <v>7.5</v>
      </c>
      <c r="H17" s="113">
        <v>7.5</v>
      </c>
      <c r="I17" s="113">
        <v>7.5</v>
      </c>
      <c r="J17" s="113">
        <v>7.5</v>
      </c>
      <c r="K17" s="113"/>
      <c r="L17" s="57"/>
      <c r="M17" s="57"/>
      <c r="N17" s="57"/>
    </row>
    <row r="18" spans="1:14" ht="37.5" customHeight="1" thickBot="1">
      <c r="A18" s="111" t="s">
        <v>681</v>
      </c>
      <c r="B18" s="113">
        <v>48.88</v>
      </c>
      <c r="C18" s="112" t="s">
        <v>684</v>
      </c>
      <c r="D18" s="112" t="s">
        <v>685</v>
      </c>
      <c r="E18" s="112"/>
      <c r="F18" s="113">
        <v>1</v>
      </c>
      <c r="G18" s="113">
        <v>7.5</v>
      </c>
      <c r="H18" s="113">
        <v>7.5</v>
      </c>
      <c r="I18" s="113">
        <v>7.5</v>
      </c>
      <c r="J18" s="113">
        <v>7.5</v>
      </c>
      <c r="K18" s="113"/>
      <c r="L18" s="57"/>
      <c r="M18" s="57"/>
      <c r="N18" s="57"/>
    </row>
    <row r="19" spans="1:14" ht="62.25" customHeight="1" thickBot="1">
      <c r="A19" s="111" t="s">
        <v>686</v>
      </c>
      <c r="B19" s="113">
        <v>7.5</v>
      </c>
      <c r="C19" s="112" t="s">
        <v>687</v>
      </c>
      <c r="D19" s="112" t="s">
        <v>688</v>
      </c>
      <c r="E19" s="112"/>
      <c r="F19" s="113">
        <v>10</v>
      </c>
      <c r="G19" s="113">
        <v>0.3</v>
      </c>
      <c r="H19" s="113">
        <v>3</v>
      </c>
      <c r="I19" s="113">
        <v>3</v>
      </c>
      <c r="J19" s="113">
        <v>3</v>
      </c>
      <c r="K19" s="113"/>
      <c r="L19" s="57"/>
      <c r="M19" s="57"/>
      <c r="N19" s="57"/>
    </row>
    <row r="20" spans="1:14" ht="54" customHeight="1" thickBot="1">
      <c r="A20" s="111" t="s">
        <v>689</v>
      </c>
      <c r="B20" s="113">
        <v>52.5</v>
      </c>
      <c r="C20" s="112" t="s">
        <v>665</v>
      </c>
      <c r="D20" s="112" t="s">
        <v>666</v>
      </c>
      <c r="E20" s="112"/>
      <c r="F20" s="113">
        <v>1</v>
      </c>
      <c r="G20" s="113">
        <v>5</v>
      </c>
      <c r="H20" s="113">
        <v>5</v>
      </c>
      <c r="I20" s="113">
        <v>5</v>
      </c>
      <c r="J20" s="113">
        <v>5</v>
      </c>
      <c r="K20" s="113"/>
      <c r="L20" s="57"/>
      <c r="M20" s="57"/>
      <c r="N20" s="57"/>
    </row>
    <row r="21" spans="1:14" ht="19.5" customHeight="1" thickBot="1">
      <c r="A21" s="121" t="s">
        <v>690</v>
      </c>
      <c r="B21" s="122"/>
      <c r="C21" s="123"/>
      <c r="D21" s="123"/>
      <c r="E21" s="123"/>
      <c r="F21" s="122"/>
      <c r="G21" s="122"/>
      <c r="H21" s="122">
        <v>59.7</v>
      </c>
      <c r="I21" s="122">
        <v>59.7</v>
      </c>
      <c r="J21" s="122">
        <v>59.7</v>
      </c>
      <c r="K21" s="122"/>
      <c r="L21" s="57"/>
      <c r="M21" s="57"/>
      <c r="N21" s="57"/>
    </row>
    <row r="22" spans="1:14" ht="51" customHeight="1" thickBot="1">
      <c r="A22" s="111" t="s">
        <v>691</v>
      </c>
      <c r="B22" s="113">
        <v>50</v>
      </c>
      <c r="C22" s="112" t="s">
        <v>671</v>
      </c>
      <c r="D22" s="112" t="s">
        <v>672</v>
      </c>
      <c r="E22" s="112" t="s">
        <v>692</v>
      </c>
      <c r="F22" s="113">
        <v>1</v>
      </c>
      <c r="G22" s="113">
        <v>30</v>
      </c>
      <c r="H22" s="113">
        <v>30</v>
      </c>
      <c r="I22" s="113">
        <v>30</v>
      </c>
      <c r="J22" s="113">
        <v>30</v>
      </c>
      <c r="K22" s="113"/>
      <c r="L22" s="57"/>
      <c r="M22" s="57"/>
      <c r="N22" s="57"/>
    </row>
    <row r="23" spans="1:14" ht="51" customHeight="1" thickBot="1">
      <c r="A23" s="111" t="s">
        <v>691</v>
      </c>
      <c r="B23" s="113">
        <v>50</v>
      </c>
      <c r="C23" s="112" t="s">
        <v>679</v>
      </c>
      <c r="D23" s="112" t="s">
        <v>680</v>
      </c>
      <c r="E23" s="112" t="s">
        <v>693</v>
      </c>
      <c r="F23" s="113">
        <v>1</v>
      </c>
      <c r="G23" s="113">
        <v>5</v>
      </c>
      <c r="H23" s="113">
        <v>5</v>
      </c>
      <c r="I23" s="113">
        <v>5</v>
      </c>
      <c r="J23" s="113">
        <v>5</v>
      </c>
      <c r="K23" s="113"/>
      <c r="L23" s="57"/>
      <c r="M23" s="57"/>
      <c r="N23" s="57"/>
    </row>
    <row r="24" spans="1:14" ht="50.25" customHeight="1" thickBot="1">
      <c r="A24" s="111" t="s">
        <v>691</v>
      </c>
      <c r="B24" s="113">
        <v>50</v>
      </c>
      <c r="C24" s="112" t="s">
        <v>679</v>
      </c>
      <c r="D24" s="112" t="s">
        <v>680</v>
      </c>
      <c r="E24" s="112" t="s">
        <v>693</v>
      </c>
      <c r="F24" s="113">
        <v>1</v>
      </c>
      <c r="G24" s="113">
        <v>10</v>
      </c>
      <c r="H24" s="113">
        <v>10</v>
      </c>
      <c r="I24" s="113">
        <v>10</v>
      </c>
      <c r="J24" s="113">
        <v>10</v>
      </c>
      <c r="K24" s="113"/>
      <c r="L24" s="57"/>
      <c r="M24" s="57"/>
      <c r="N24" s="57"/>
    </row>
    <row r="25" spans="1:14" ht="48.75" customHeight="1" thickBot="1">
      <c r="A25" s="111" t="s">
        <v>694</v>
      </c>
      <c r="B25" s="113">
        <v>14.7</v>
      </c>
      <c r="C25" s="112" t="s">
        <v>679</v>
      </c>
      <c r="D25" s="112" t="s">
        <v>680</v>
      </c>
      <c r="E25" s="112" t="s">
        <v>693</v>
      </c>
      <c r="F25" s="113">
        <v>1</v>
      </c>
      <c r="G25" s="113">
        <v>10</v>
      </c>
      <c r="H25" s="113">
        <v>10</v>
      </c>
      <c r="I25" s="113">
        <v>10</v>
      </c>
      <c r="J25" s="113">
        <v>10</v>
      </c>
      <c r="K25" s="113"/>
      <c r="L25" s="57"/>
      <c r="M25" s="57"/>
      <c r="N25" s="57"/>
    </row>
    <row r="26" spans="1:14" ht="39.75" customHeight="1" thickBot="1">
      <c r="A26" s="111" t="s">
        <v>694</v>
      </c>
      <c r="B26" s="113">
        <v>14.7</v>
      </c>
      <c r="C26" s="112" t="s">
        <v>679</v>
      </c>
      <c r="D26" s="112" t="s">
        <v>680</v>
      </c>
      <c r="E26" s="112" t="s">
        <v>693</v>
      </c>
      <c r="F26" s="113">
        <v>1</v>
      </c>
      <c r="G26" s="113">
        <v>4.7</v>
      </c>
      <c r="H26" s="113">
        <v>4.7</v>
      </c>
      <c r="I26" s="113">
        <v>4.7</v>
      </c>
      <c r="J26" s="113">
        <v>4.7</v>
      </c>
      <c r="K26" s="113"/>
      <c r="L26" s="57"/>
      <c r="M26" s="57"/>
      <c r="N26" s="57"/>
    </row>
    <row r="27" spans="1:14" ht="19.5" customHeight="1" thickBot="1">
      <c r="A27" s="121" t="s">
        <v>695</v>
      </c>
      <c r="B27" s="122"/>
      <c r="C27" s="123"/>
      <c r="D27" s="123"/>
      <c r="E27" s="123"/>
      <c r="F27" s="122"/>
      <c r="G27" s="122"/>
      <c r="H27" s="122">
        <v>394.8</v>
      </c>
      <c r="I27" s="122">
        <v>394.8</v>
      </c>
      <c r="J27" s="122">
        <v>394.8</v>
      </c>
      <c r="K27" s="122"/>
      <c r="L27" s="57"/>
      <c r="M27" s="57"/>
      <c r="N27" s="57"/>
    </row>
    <row r="28" spans="1:14" ht="51.75" customHeight="1" thickBot="1">
      <c r="A28" s="111" t="s">
        <v>696</v>
      </c>
      <c r="B28" s="113">
        <v>23.8</v>
      </c>
      <c r="C28" s="112" t="s">
        <v>697</v>
      </c>
      <c r="D28" s="112" t="s">
        <v>698</v>
      </c>
      <c r="E28" s="112" t="s">
        <v>693</v>
      </c>
      <c r="F28" s="113">
        <v>1</v>
      </c>
      <c r="G28" s="113">
        <v>4.9</v>
      </c>
      <c r="H28" s="113">
        <v>4.9</v>
      </c>
      <c r="I28" s="113">
        <v>4.9</v>
      </c>
      <c r="J28" s="113">
        <v>4.9</v>
      </c>
      <c r="K28" s="113"/>
      <c r="L28" s="57"/>
      <c r="M28" s="57"/>
      <c r="N28" s="57"/>
    </row>
    <row r="29" spans="1:14" ht="45.75" customHeight="1" thickBot="1">
      <c r="A29" s="111" t="s">
        <v>696</v>
      </c>
      <c r="B29" s="113">
        <v>23.8</v>
      </c>
      <c r="C29" s="112" t="s">
        <v>697</v>
      </c>
      <c r="D29" s="112" t="s">
        <v>698</v>
      </c>
      <c r="E29" s="112" t="s">
        <v>699</v>
      </c>
      <c r="F29" s="113">
        <v>1</v>
      </c>
      <c r="G29" s="113">
        <v>5</v>
      </c>
      <c r="H29" s="113">
        <v>5</v>
      </c>
      <c r="I29" s="113">
        <v>5</v>
      </c>
      <c r="J29" s="113">
        <v>5</v>
      </c>
      <c r="K29" s="113"/>
      <c r="L29" s="57"/>
      <c r="M29" s="57"/>
      <c r="N29" s="57"/>
    </row>
    <row r="30" spans="1:14" ht="71.25" customHeight="1" thickBot="1">
      <c r="A30" s="108" t="s">
        <v>696</v>
      </c>
      <c r="B30" s="110">
        <v>23.8</v>
      </c>
      <c r="C30" s="109" t="s">
        <v>679</v>
      </c>
      <c r="D30" s="109" t="s">
        <v>680</v>
      </c>
      <c r="E30" s="109" t="s">
        <v>693</v>
      </c>
      <c r="F30" s="110">
        <v>1</v>
      </c>
      <c r="G30" s="110">
        <v>7</v>
      </c>
      <c r="H30" s="110">
        <v>7</v>
      </c>
      <c r="I30" s="110">
        <v>7</v>
      </c>
      <c r="J30" s="110">
        <v>7</v>
      </c>
      <c r="K30" s="110"/>
      <c r="L30" s="57"/>
      <c r="M30" s="57"/>
      <c r="N30" s="57"/>
    </row>
    <row r="31" spans="1:14" ht="75" customHeight="1" thickBot="1">
      <c r="A31" s="111" t="s">
        <v>696</v>
      </c>
      <c r="B31" s="113">
        <v>23.8</v>
      </c>
      <c r="C31" s="112" t="s">
        <v>679</v>
      </c>
      <c r="D31" s="112" t="s">
        <v>680</v>
      </c>
      <c r="E31" s="112" t="s">
        <v>693</v>
      </c>
      <c r="F31" s="113">
        <v>1</v>
      </c>
      <c r="G31" s="113">
        <v>6.9</v>
      </c>
      <c r="H31" s="113">
        <v>6.9</v>
      </c>
      <c r="I31" s="113">
        <v>6.9</v>
      </c>
      <c r="J31" s="113">
        <v>6.9</v>
      </c>
      <c r="K31" s="113"/>
      <c r="L31" s="57"/>
      <c r="M31" s="57"/>
      <c r="N31" s="57"/>
    </row>
    <row r="32" spans="1:14" ht="19.5" customHeight="1" thickBot="1">
      <c r="A32" s="111" t="s">
        <v>700</v>
      </c>
      <c r="B32" s="113">
        <v>96</v>
      </c>
      <c r="C32" s="112" t="s">
        <v>701</v>
      </c>
      <c r="D32" s="112" t="s">
        <v>702</v>
      </c>
      <c r="E32" s="112" t="s">
        <v>693</v>
      </c>
      <c r="F32" s="113">
        <v>1</v>
      </c>
      <c r="G32" s="113">
        <v>81</v>
      </c>
      <c r="H32" s="113">
        <v>81</v>
      </c>
      <c r="I32" s="113">
        <v>81</v>
      </c>
      <c r="J32" s="113">
        <v>81</v>
      </c>
      <c r="K32" s="113"/>
      <c r="L32" s="57"/>
      <c r="M32" s="57"/>
      <c r="N32" s="57"/>
    </row>
    <row r="33" spans="1:14" ht="33" customHeight="1" thickBot="1">
      <c r="A33" s="111" t="s">
        <v>700</v>
      </c>
      <c r="B33" s="113">
        <v>96</v>
      </c>
      <c r="C33" s="112" t="s">
        <v>679</v>
      </c>
      <c r="D33" s="112" t="s">
        <v>680</v>
      </c>
      <c r="E33" s="112" t="s">
        <v>693</v>
      </c>
      <c r="F33" s="113">
        <v>1</v>
      </c>
      <c r="G33" s="113">
        <v>15</v>
      </c>
      <c r="H33" s="113">
        <v>15</v>
      </c>
      <c r="I33" s="113">
        <v>15</v>
      </c>
      <c r="J33" s="113">
        <v>15</v>
      </c>
      <c r="K33" s="113"/>
      <c r="L33" s="57"/>
      <c r="M33" s="57"/>
      <c r="N33" s="57"/>
    </row>
    <row r="34" spans="1:14" ht="69" customHeight="1" thickBot="1">
      <c r="A34" s="111" t="s">
        <v>703</v>
      </c>
      <c r="B34" s="113">
        <v>275</v>
      </c>
      <c r="C34" s="112" t="s">
        <v>704</v>
      </c>
      <c r="D34" s="112" t="s">
        <v>705</v>
      </c>
      <c r="E34" s="112" t="s">
        <v>693</v>
      </c>
      <c r="F34" s="113">
        <v>1</v>
      </c>
      <c r="G34" s="113">
        <v>172</v>
      </c>
      <c r="H34" s="113">
        <v>172</v>
      </c>
      <c r="I34" s="113">
        <v>172</v>
      </c>
      <c r="J34" s="113">
        <v>172</v>
      </c>
      <c r="K34" s="113"/>
      <c r="L34" s="57"/>
      <c r="M34" s="57"/>
      <c r="N34" s="57"/>
    </row>
    <row r="35" spans="1:14" ht="52.5" customHeight="1" thickBot="1">
      <c r="A35" s="108" t="s">
        <v>703</v>
      </c>
      <c r="B35" s="110">
        <v>275</v>
      </c>
      <c r="C35" s="109" t="s">
        <v>706</v>
      </c>
      <c r="D35" s="109" t="s">
        <v>707</v>
      </c>
      <c r="E35" s="109" t="s">
        <v>699</v>
      </c>
      <c r="F35" s="110">
        <v>1</v>
      </c>
      <c r="G35" s="110">
        <v>10</v>
      </c>
      <c r="H35" s="110">
        <v>10</v>
      </c>
      <c r="I35" s="110">
        <v>10</v>
      </c>
      <c r="J35" s="110">
        <v>10</v>
      </c>
      <c r="K35" s="57"/>
      <c r="L35" s="57"/>
      <c r="M35" s="57"/>
      <c r="N35" s="57"/>
    </row>
    <row r="36" spans="1:14" ht="58.5" customHeight="1" thickBot="1">
      <c r="A36" s="111" t="s">
        <v>703</v>
      </c>
      <c r="B36" s="113">
        <v>275</v>
      </c>
      <c r="C36" s="112" t="s">
        <v>697</v>
      </c>
      <c r="D36" s="112" t="s">
        <v>698</v>
      </c>
      <c r="E36" s="112" t="s">
        <v>693</v>
      </c>
      <c r="F36" s="113">
        <v>1</v>
      </c>
      <c r="G36" s="113">
        <v>38</v>
      </c>
      <c r="H36" s="113">
        <v>38</v>
      </c>
      <c r="I36" s="113">
        <v>38</v>
      </c>
      <c r="J36" s="113">
        <v>38</v>
      </c>
      <c r="K36" s="57"/>
      <c r="L36" s="57"/>
      <c r="M36" s="57"/>
      <c r="N36" s="57"/>
    </row>
    <row r="37" spans="1:14" ht="57" customHeight="1" thickBot="1">
      <c r="A37" s="111" t="s">
        <v>703</v>
      </c>
      <c r="B37" s="113">
        <v>275</v>
      </c>
      <c r="C37" s="112" t="s">
        <v>708</v>
      </c>
      <c r="D37" s="112" t="s">
        <v>709</v>
      </c>
      <c r="E37" s="112" t="s">
        <v>692</v>
      </c>
      <c r="F37" s="113">
        <v>1</v>
      </c>
      <c r="G37" s="113">
        <v>30</v>
      </c>
      <c r="H37" s="113">
        <v>30</v>
      </c>
      <c r="I37" s="113">
        <v>30</v>
      </c>
      <c r="J37" s="113">
        <v>30</v>
      </c>
      <c r="K37" s="57"/>
      <c r="L37" s="57"/>
      <c r="M37" s="57"/>
      <c r="N37" s="57"/>
    </row>
    <row r="38" spans="1:14" ht="55.5" customHeight="1" thickBot="1">
      <c r="A38" s="111" t="s">
        <v>703</v>
      </c>
      <c r="B38" s="113">
        <v>275</v>
      </c>
      <c r="C38" s="112" t="s">
        <v>697</v>
      </c>
      <c r="D38" s="112" t="s">
        <v>698</v>
      </c>
      <c r="E38" s="112" t="s">
        <v>693</v>
      </c>
      <c r="F38" s="113">
        <v>1</v>
      </c>
      <c r="G38" s="113">
        <v>6</v>
      </c>
      <c r="H38" s="113">
        <v>6</v>
      </c>
      <c r="I38" s="113">
        <v>6</v>
      </c>
      <c r="J38" s="113">
        <v>6</v>
      </c>
      <c r="K38" s="57"/>
      <c r="L38" s="57"/>
      <c r="M38" s="57"/>
      <c r="N38" s="57"/>
    </row>
    <row r="39" spans="1:14" ht="71.25" customHeight="1" thickBot="1">
      <c r="A39" s="108" t="s">
        <v>703</v>
      </c>
      <c r="B39" s="110">
        <v>275</v>
      </c>
      <c r="C39" s="109" t="s">
        <v>697</v>
      </c>
      <c r="D39" s="109" t="s">
        <v>698</v>
      </c>
      <c r="E39" s="109" t="s">
        <v>693</v>
      </c>
      <c r="F39" s="110">
        <v>1</v>
      </c>
      <c r="G39" s="110">
        <v>15</v>
      </c>
      <c r="H39" s="110">
        <v>15</v>
      </c>
      <c r="I39" s="110">
        <v>15</v>
      </c>
      <c r="J39" s="110">
        <v>15</v>
      </c>
      <c r="K39" s="110"/>
      <c r="L39" s="57"/>
      <c r="M39" s="57"/>
      <c r="N39" s="57"/>
    </row>
    <row r="40" spans="1:14" ht="57.75" customHeight="1" thickBot="1">
      <c r="A40" s="111" t="s">
        <v>703</v>
      </c>
      <c r="B40" s="113">
        <v>275</v>
      </c>
      <c r="C40" s="112" t="s">
        <v>697</v>
      </c>
      <c r="D40" s="112" t="s">
        <v>698</v>
      </c>
      <c r="E40" s="112" t="s">
        <v>693</v>
      </c>
      <c r="F40" s="113">
        <v>1</v>
      </c>
      <c r="G40" s="113">
        <v>4</v>
      </c>
      <c r="H40" s="113">
        <v>4</v>
      </c>
      <c r="I40" s="113">
        <v>4</v>
      </c>
      <c r="J40" s="113">
        <v>4</v>
      </c>
      <c r="K40" s="113"/>
      <c r="L40" s="57"/>
      <c r="M40" s="57"/>
      <c r="N40" s="57"/>
    </row>
    <row r="41" spans="1:14" ht="19.5" customHeight="1">
      <c r="A41" s="55"/>
      <c r="B41" s="57"/>
      <c r="C41" s="57"/>
      <c r="D41" s="57"/>
      <c r="E41" s="57"/>
      <c r="F41" s="57"/>
      <c r="G41" s="57"/>
      <c r="H41" s="57"/>
      <c r="I41" s="57"/>
      <c r="J41" s="57"/>
      <c r="K41" s="57"/>
      <c r="L41" s="57"/>
      <c r="M41" s="57"/>
      <c r="N41" s="57"/>
    </row>
    <row r="42" spans="1:14" ht="19.5" customHeight="1">
      <c r="A42" s="55"/>
      <c r="B42" s="57"/>
      <c r="C42" s="57"/>
      <c r="D42" s="57"/>
      <c r="E42" s="57"/>
      <c r="F42" s="57"/>
      <c r="G42" s="57"/>
      <c r="H42" s="57"/>
      <c r="I42" s="57"/>
      <c r="J42" s="57"/>
      <c r="K42" s="57"/>
      <c r="L42" s="57"/>
      <c r="M42" s="57"/>
      <c r="N42" s="57"/>
    </row>
    <row r="43" spans="1:14" ht="19.5" customHeight="1">
      <c r="A43" s="55"/>
      <c r="B43" s="57"/>
      <c r="C43" s="57"/>
      <c r="D43" s="57"/>
      <c r="E43" s="57"/>
      <c r="F43" s="57"/>
      <c r="G43" s="57"/>
      <c r="H43" s="57"/>
      <c r="I43" s="57"/>
      <c r="J43" s="57"/>
      <c r="K43" s="57"/>
      <c r="L43" s="57"/>
      <c r="M43" s="57"/>
      <c r="N43" s="57"/>
    </row>
    <row r="44" spans="1:14" ht="19.5" customHeight="1">
      <c r="A44" s="55"/>
      <c r="B44" s="57"/>
      <c r="C44" s="57"/>
      <c r="D44" s="57"/>
      <c r="E44" s="57"/>
      <c r="F44" s="57"/>
      <c r="G44" s="57"/>
      <c r="H44" s="57"/>
      <c r="I44" s="57"/>
      <c r="J44" s="57"/>
      <c r="K44" s="57"/>
      <c r="L44" s="57"/>
      <c r="M44" s="57"/>
      <c r="N44" s="57"/>
    </row>
    <row r="45" spans="1:14" ht="19.5" customHeight="1">
      <c r="A45" s="55"/>
      <c r="B45" s="57"/>
      <c r="C45" s="57"/>
      <c r="D45" s="57"/>
      <c r="E45" s="57"/>
      <c r="F45" s="57"/>
      <c r="G45" s="57"/>
      <c r="H45" s="57"/>
      <c r="I45" s="57"/>
      <c r="J45" s="57"/>
      <c r="K45" s="57"/>
      <c r="L45" s="57"/>
      <c r="M45" s="57"/>
      <c r="N45" s="57"/>
    </row>
    <row r="46" spans="1:14" ht="19.5" customHeight="1">
      <c r="A46" s="55"/>
      <c r="B46" s="57"/>
      <c r="C46" s="57"/>
      <c r="D46" s="57"/>
      <c r="E46" s="57"/>
      <c r="F46" s="57"/>
      <c r="G46" s="57"/>
      <c r="H46" s="57"/>
      <c r="I46" s="57"/>
      <c r="J46" s="57"/>
      <c r="K46" s="57"/>
      <c r="L46" s="57"/>
      <c r="M46" s="57"/>
      <c r="N46" s="57"/>
    </row>
    <row r="47" spans="1:14" ht="19.5" customHeight="1">
      <c r="A47" s="55"/>
      <c r="B47" s="57"/>
      <c r="C47" s="57"/>
      <c r="D47" s="57"/>
      <c r="E47" s="57"/>
      <c r="F47" s="57"/>
      <c r="G47" s="57"/>
      <c r="H47" s="57"/>
      <c r="I47" s="57"/>
      <c r="J47" s="57"/>
      <c r="K47" s="57"/>
      <c r="L47" s="57"/>
      <c r="M47" s="57"/>
      <c r="N47" s="57"/>
    </row>
    <row r="48" spans="1:14" ht="19.5" customHeight="1">
      <c r="A48" s="55"/>
      <c r="B48" s="57"/>
      <c r="C48" s="57"/>
      <c r="D48" s="57"/>
      <c r="E48" s="57"/>
      <c r="F48" s="57"/>
      <c r="G48" s="57"/>
      <c r="H48" s="57"/>
      <c r="I48" s="57"/>
      <c r="J48" s="57"/>
      <c r="K48" s="57"/>
      <c r="L48" s="57"/>
      <c r="M48" s="57"/>
      <c r="N48" s="57"/>
    </row>
    <row r="49" spans="1:14" ht="19.5" customHeight="1">
      <c r="A49" s="55"/>
      <c r="B49" s="57"/>
      <c r="C49" s="57"/>
      <c r="D49" s="57"/>
      <c r="E49" s="57"/>
      <c r="F49" s="57"/>
      <c r="G49" s="57"/>
      <c r="H49" s="57"/>
      <c r="I49" s="57"/>
      <c r="J49" s="57"/>
      <c r="K49" s="57"/>
      <c r="L49" s="57"/>
      <c r="M49" s="57"/>
      <c r="N49" s="57"/>
    </row>
    <row r="50" spans="1:14" ht="19.5" customHeight="1">
      <c r="A50" s="55"/>
      <c r="B50" s="57"/>
      <c r="C50" s="57"/>
      <c r="D50" s="57"/>
      <c r="E50" s="57"/>
      <c r="F50" s="57"/>
      <c r="G50" s="57"/>
      <c r="H50" s="57"/>
      <c r="I50" s="57"/>
      <c r="J50" s="57"/>
      <c r="K50" s="57"/>
      <c r="L50" s="57"/>
      <c r="M50" s="57"/>
      <c r="N50" s="57"/>
    </row>
    <row r="51" spans="1:14" ht="19.5" customHeight="1">
      <c r="A51" s="55"/>
      <c r="B51" s="57"/>
      <c r="C51" s="57"/>
      <c r="D51" s="57"/>
      <c r="E51" s="57"/>
      <c r="F51" s="57"/>
      <c r="G51" s="57"/>
      <c r="H51" s="57"/>
      <c r="I51" s="57"/>
      <c r="J51" s="57"/>
      <c r="K51" s="57"/>
      <c r="L51" s="57"/>
      <c r="M51" s="57"/>
      <c r="N51" s="57"/>
    </row>
    <row r="52" spans="1:14" ht="19.5" customHeight="1">
      <c r="A52" s="55"/>
      <c r="B52" s="57"/>
      <c r="C52" s="57"/>
      <c r="D52" s="57"/>
      <c r="E52" s="57"/>
      <c r="F52" s="57"/>
      <c r="G52" s="57"/>
      <c r="H52" s="57"/>
      <c r="I52" s="57"/>
      <c r="J52" s="57"/>
      <c r="K52" s="57"/>
      <c r="L52" s="57"/>
      <c r="M52" s="57"/>
      <c r="N52" s="57"/>
    </row>
    <row r="53" spans="1:14" ht="19.5" customHeight="1">
      <c r="A53" s="55"/>
      <c r="B53" s="57"/>
      <c r="C53" s="57"/>
      <c r="D53" s="57"/>
      <c r="E53" s="57"/>
      <c r="F53" s="57"/>
      <c r="G53" s="57"/>
      <c r="H53" s="57"/>
      <c r="I53" s="57"/>
      <c r="J53" s="57"/>
      <c r="K53" s="57"/>
      <c r="L53" s="57"/>
      <c r="M53" s="57"/>
      <c r="N53" s="57"/>
    </row>
    <row r="54" spans="1:14" ht="19.5" customHeight="1">
      <c r="A54" s="55"/>
      <c r="B54" s="57"/>
      <c r="C54" s="57"/>
      <c r="D54" s="57"/>
      <c r="E54" s="57"/>
      <c r="F54" s="57"/>
      <c r="G54" s="57"/>
      <c r="H54" s="57"/>
      <c r="I54" s="57"/>
      <c r="J54" s="57"/>
      <c r="K54" s="57"/>
      <c r="L54" s="57"/>
      <c r="M54" s="57"/>
      <c r="N54" s="57"/>
    </row>
    <row r="55" spans="1:14" ht="19.5" customHeight="1">
      <c r="A55" s="55"/>
      <c r="B55" s="57"/>
      <c r="C55" s="57"/>
      <c r="D55" s="57"/>
      <c r="E55" s="57"/>
      <c r="F55" s="57"/>
      <c r="G55" s="57"/>
      <c r="H55" s="57"/>
      <c r="I55" s="57"/>
      <c r="J55" s="57"/>
      <c r="K55" s="57"/>
      <c r="L55" s="57"/>
      <c r="M55" s="57"/>
      <c r="N55" s="57"/>
    </row>
    <row r="56" spans="1:14" ht="19.5" customHeight="1">
      <c r="A56" s="55"/>
      <c r="B56" s="57"/>
      <c r="C56" s="57"/>
      <c r="D56" s="57"/>
      <c r="E56" s="57"/>
      <c r="F56" s="57"/>
      <c r="G56" s="57"/>
      <c r="H56" s="57"/>
      <c r="I56" s="57"/>
      <c r="J56" s="57"/>
      <c r="K56" s="57"/>
      <c r="L56" s="57"/>
      <c r="M56" s="57"/>
      <c r="N56" s="57"/>
    </row>
    <row r="57" spans="1:14" ht="19.5" customHeight="1">
      <c r="A57" s="55"/>
      <c r="B57" s="57"/>
      <c r="C57" s="57"/>
      <c r="D57" s="57"/>
      <c r="E57" s="57"/>
      <c r="F57" s="57"/>
      <c r="G57" s="57"/>
      <c r="H57" s="57"/>
      <c r="I57" s="57"/>
      <c r="J57" s="57"/>
      <c r="K57" s="57"/>
      <c r="L57" s="57"/>
      <c r="M57" s="57"/>
      <c r="N57" s="57"/>
    </row>
    <row r="58" spans="1:14" ht="19.5" customHeight="1">
      <c r="A58" s="55"/>
      <c r="B58" s="57"/>
      <c r="C58" s="57"/>
      <c r="D58" s="57"/>
      <c r="E58" s="57"/>
      <c r="F58" s="57"/>
      <c r="G58" s="57"/>
      <c r="H58" s="57"/>
      <c r="I58" s="57"/>
      <c r="J58" s="57"/>
      <c r="K58" s="57"/>
      <c r="L58" s="57"/>
      <c r="M58" s="57"/>
      <c r="N58" s="57"/>
    </row>
    <row r="59" spans="1:14" ht="19.5" customHeight="1">
      <c r="A59" s="55"/>
      <c r="B59" s="57"/>
      <c r="C59" s="57"/>
      <c r="D59" s="57"/>
      <c r="E59" s="57"/>
      <c r="F59" s="57"/>
      <c r="G59" s="57"/>
      <c r="H59" s="57"/>
      <c r="I59" s="57"/>
      <c r="J59" s="57"/>
      <c r="K59" s="57"/>
      <c r="L59" s="57"/>
      <c r="M59" s="57"/>
      <c r="N59" s="57"/>
    </row>
    <row r="60" spans="1:14" ht="19.5" customHeight="1">
      <c r="A60" s="55"/>
      <c r="B60" s="57"/>
      <c r="C60" s="57"/>
      <c r="D60" s="57"/>
      <c r="E60" s="57"/>
      <c r="F60" s="57"/>
      <c r="G60" s="57"/>
      <c r="H60" s="57"/>
      <c r="I60" s="57"/>
      <c r="J60" s="57"/>
      <c r="K60" s="57"/>
      <c r="L60" s="57"/>
      <c r="M60" s="57"/>
      <c r="N60" s="57"/>
    </row>
    <row r="61" spans="1:14" ht="19.5" customHeight="1">
      <c r="A61" s="55"/>
      <c r="B61" s="57"/>
      <c r="C61" s="57"/>
      <c r="D61" s="57"/>
      <c r="E61" s="57"/>
      <c r="F61" s="57"/>
      <c r="G61" s="57"/>
      <c r="H61" s="57"/>
      <c r="I61" s="57"/>
      <c r="J61" s="57"/>
      <c r="K61" s="57"/>
      <c r="L61" s="57"/>
      <c r="M61" s="57"/>
      <c r="N61" s="57"/>
    </row>
    <row r="62" spans="1:14" ht="19.5" customHeight="1">
      <c r="A62" s="55"/>
      <c r="B62" s="57"/>
      <c r="C62" s="57"/>
      <c r="D62" s="57"/>
      <c r="E62" s="57"/>
      <c r="F62" s="57"/>
      <c r="G62" s="57"/>
      <c r="H62" s="57"/>
      <c r="I62" s="57"/>
      <c r="J62" s="57"/>
      <c r="K62" s="57"/>
      <c r="L62" s="57"/>
      <c r="M62" s="57"/>
      <c r="N62" s="57"/>
    </row>
    <row r="63" spans="1:14" ht="19.5" customHeight="1">
      <c r="A63" s="55"/>
      <c r="B63" s="57"/>
      <c r="C63" s="57"/>
      <c r="D63" s="57"/>
      <c r="E63" s="57"/>
      <c r="F63" s="57"/>
      <c r="G63" s="57"/>
      <c r="H63" s="57"/>
      <c r="I63" s="57"/>
      <c r="J63" s="57"/>
      <c r="K63" s="57"/>
      <c r="L63" s="57"/>
      <c r="M63" s="57"/>
      <c r="N63" s="57"/>
    </row>
    <row r="64" spans="1:14" ht="19.5" customHeight="1">
      <c r="A64" s="55"/>
      <c r="B64" s="57"/>
      <c r="C64" s="57"/>
      <c r="D64" s="57"/>
      <c r="E64" s="57"/>
      <c r="F64" s="57"/>
      <c r="G64" s="57"/>
      <c r="H64" s="57"/>
      <c r="I64" s="57"/>
      <c r="J64" s="57"/>
      <c r="K64" s="57"/>
      <c r="L64" s="57"/>
      <c r="M64" s="57"/>
      <c r="N64" s="57"/>
    </row>
    <row r="65" spans="1:14" ht="19.5" customHeight="1">
      <c r="A65" s="55"/>
      <c r="B65" s="57"/>
      <c r="C65" s="57"/>
      <c r="D65" s="57"/>
      <c r="E65" s="57"/>
      <c r="F65" s="57"/>
      <c r="G65" s="57"/>
      <c r="H65" s="57"/>
      <c r="I65" s="57"/>
      <c r="J65" s="57"/>
      <c r="K65" s="57"/>
      <c r="L65" s="57"/>
      <c r="M65" s="57"/>
      <c r="N65" s="57"/>
    </row>
    <row r="66" spans="1:14" ht="19.5" customHeight="1">
      <c r="A66" s="55"/>
      <c r="B66" s="57"/>
      <c r="C66" s="57"/>
      <c r="D66" s="57"/>
      <c r="E66" s="57"/>
      <c r="F66" s="57"/>
      <c r="G66" s="57"/>
      <c r="H66" s="57"/>
      <c r="I66" s="57"/>
      <c r="J66" s="57"/>
      <c r="K66" s="57"/>
      <c r="L66" s="57"/>
      <c r="M66" s="57"/>
      <c r="N66" s="57"/>
    </row>
    <row r="67" spans="1:14" ht="34.5" customHeight="1">
      <c r="A67" s="56"/>
      <c r="B67" s="57"/>
      <c r="C67" s="57"/>
      <c r="D67" s="57"/>
      <c r="E67" s="57"/>
      <c r="F67" s="57"/>
      <c r="G67" s="57"/>
      <c r="H67" s="57"/>
      <c r="I67" s="57"/>
      <c r="J67" s="57"/>
      <c r="K67" s="57"/>
      <c r="L67" s="57"/>
      <c r="M67" s="57"/>
      <c r="N67" s="57"/>
    </row>
    <row r="68" spans="1:14" ht="27" customHeight="1">
      <c r="A68" s="56"/>
      <c r="B68" s="57"/>
      <c r="C68" s="55"/>
      <c r="D68" s="55"/>
      <c r="E68" s="55"/>
      <c r="F68" s="57"/>
      <c r="G68" s="57"/>
      <c r="H68" s="57"/>
      <c r="I68" s="57"/>
      <c r="J68" s="57"/>
      <c r="K68" s="57"/>
      <c r="L68" s="57"/>
      <c r="M68" s="57"/>
      <c r="N68" s="57"/>
    </row>
    <row r="69" spans="1:14" ht="19.5" customHeight="1">
      <c r="A69" s="55"/>
      <c r="B69" s="57"/>
      <c r="C69" s="55"/>
      <c r="D69" s="55"/>
      <c r="E69" s="57"/>
      <c r="F69" s="57"/>
      <c r="G69" s="57"/>
      <c r="H69" s="57"/>
      <c r="I69" s="57"/>
      <c r="J69" s="57"/>
      <c r="K69" s="57"/>
      <c r="L69" s="57"/>
      <c r="M69" s="57"/>
      <c r="N69" s="57"/>
    </row>
    <row r="70" spans="1:14" ht="19.5" customHeight="1">
      <c r="A70" s="57"/>
      <c r="B70" s="57"/>
      <c r="C70" s="57"/>
      <c r="D70" s="57"/>
      <c r="E70" s="57"/>
      <c r="F70" s="57"/>
      <c r="G70" s="57"/>
      <c r="H70" s="57"/>
      <c r="I70" s="57"/>
      <c r="J70" s="57"/>
      <c r="K70" s="57"/>
      <c r="L70" s="57"/>
      <c r="M70" s="57"/>
      <c r="N70" s="57"/>
    </row>
    <row r="71" spans="1:14" ht="19.5" customHeight="1">
      <c r="A71" s="57"/>
      <c r="B71" s="57"/>
      <c r="C71" s="57"/>
      <c r="D71" s="57"/>
      <c r="E71" s="57"/>
      <c r="F71" s="57"/>
      <c r="G71" s="57"/>
      <c r="H71" s="57"/>
      <c r="I71" s="57"/>
      <c r="J71" s="57"/>
      <c r="K71" s="57"/>
      <c r="L71" s="57"/>
      <c r="M71" s="57"/>
      <c r="N71" s="57"/>
    </row>
    <row r="72" spans="1:14" ht="19.5" customHeight="1">
      <c r="A72" s="57"/>
      <c r="B72" s="57"/>
      <c r="C72" s="57"/>
      <c r="D72" s="57"/>
      <c r="E72" s="57"/>
      <c r="F72" s="57"/>
      <c r="G72" s="57"/>
      <c r="H72" s="57"/>
      <c r="I72" s="57"/>
      <c r="J72" s="57"/>
      <c r="K72" s="57"/>
      <c r="L72" s="57"/>
      <c r="M72" s="57"/>
      <c r="N72" s="57"/>
    </row>
  </sheetData>
  <mergeCells count="14">
    <mergeCell ref="D3:D5"/>
    <mergeCell ref="E3:E5"/>
    <mergeCell ref="A1:N1"/>
    <mergeCell ref="A2:N2"/>
    <mergeCell ref="F3:F5"/>
    <mergeCell ref="G3:G5"/>
    <mergeCell ref="H3:N3"/>
    <mergeCell ref="A4:A5"/>
    <mergeCell ref="B4:B5"/>
    <mergeCell ref="H4:H5"/>
    <mergeCell ref="I4:M4"/>
    <mergeCell ref="N4:N5"/>
    <mergeCell ref="A3:B3"/>
    <mergeCell ref="C3:C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D31"/>
  <sheetViews>
    <sheetView workbookViewId="0" topLeftCell="A1">
      <selection activeCell="C24" sqref="C24"/>
    </sheetView>
  </sheetViews>
  <sheetFormatPr defaultColWidth="9.00390625" defaultRowHeight="13.5"/>
  <cols>
    <col min="1" max="1" width="15.125" style="0" bestFit="1" customWidth="1"/>
    <col min="2" max="2" width="30.625" style="0" bestFit="1" customWidth="1"/>
    <col min="3" max="3" width="15.125" style="0" bestFit="1" customWidth="1"/>
    <col min="4" max="4" width="11.625" style="0" bestFit="1" customWidth="1"/>
  </cols>
  <sheetData>
    <row r="1" spans="1:4" ht="19.5" thickBot="1">
      <c r="A1" s="70" t="s">
        <v>583</v>
      </c>
      <c r="B1" s="70"/>
      <c r="C1" s="70"/>
      <c r="D1" s="70"/>
    </row>
    <row r="2" spans="1:4" ht="15" thickBot="1">
      <c r="A2" s="71" t="s">
        <v>90</v>
      </c>
      <c r="B2" s="72"/>
      <c r="C2" s="73"/>
      <c r="D2" s="7" t="s">
        <v>1</v>
      </c>
    </row>
    <row r="3" spans="1:4" ht="14.25" thickBot="1">
      <c r="A3" s="1" t="s">
        <v>2</v>
      </c>
      <c r="B3" s="2" t="s">
        <v>3</v>
      </c>
      <c r="C3" s="2" t="s">
        <v>4</v>
      </c>
      <c r="D3" s="2" t="s">
        <v>5</v>
      </c>
    </row>
    <row r="4" spans="1:4" ht="14.25" thickBot="1">
      <c r="A4" s="1"/>
      <c r="B4" s="2" t="s">
        <v>6</v>
      </c>
      <c r="C4" s="6"/>
      <c r="D4" s="8"/>
    </row>
    <row r="5" spans="1:4" ht="14.25" thickBot="1">
      <c r="A5" s="3">
        <v>1</v>
      </c>
      <c r="B5" s="4" t="s">
        <v>584</v>
      </c>
      <c r="C5" s="5">
        <f>SUM(C6:C13)</f>
        <v>2002.77</v>
      </c>
      <c r="D5" s="4"/>
    </row>
    <row r="6" spans="1:4" ht="14.25" thickBot="1">
      <c r="A6" s="3"/>
      <c r="B6" s="4" t="s">
        <v>585</v>
      </c>
      <c r="C6" s="5">
        <v>145.88</v>
      </c>
      <c r="D6" s="4"/>
    </row>
    <row r="7" spans="1:4" ht="14.25" thickBot="1">
      <c r="A7" s="3"/>
      <c r="B7" s="4" t="s">
        <v>9</v>
      </c>
      <c r="C7" s="5">
        <v>1095.26</v>
      </c>
      <c r="D7" s="4"/>
    </row>
    <row r="8" spans="1:4" ht="14.25" thickBot="1">
      <c r="A8" s="3"/>
      <c r="B8" s="4" t="s">
        <v>10</v>
      </c>
      <c r="C8" s="5"/>
      <c r="D8" s="4"/>
    </row>
    <row r="9" spans="1:4" ht="14.25" thickBot="1">
      <c r="A9" s="3"/>
      <c r="B9" s="4" t="s">
        <v>11</v>
      </c>
      <c r="C9" s="5"/>
      <c r="D9" s="4"/>
    </row>
    <row r="10" spans="1:4" ht="14.25" thickBot="1">
      <c r="A10" s="3"/>
      <c r="B10" s="4" t="s">
        <v>12</v>
      </c>
      <c r="C10" s="5">
        <v>50</v>
      </c>
      <c r="D10" s="4"/>
    </row>
    <row r="11" spans="1:4" ht="14.25" thickBot="1">
      <c r="A11" s="3"/>
      <c r="B11" s="4" t="s">
        <v>13</v>
      </c>
      <c r="C11" s="5"/>
      <c r="D11" s="4"/>
    </row>
    <row r="12" spans="1:4" ht="14.25" thickBot="1">
      <c r="A12" s="3"/>
      <c r="B12" s="4" t="s">
        <v>14</v>
      </c>
      <c r="C12" s="5">
        <v>603.63</v>
      </c>
      <c r="D12" s="4"/>
    </row>
    <row r="13" spans="1:4" ht="14.25" thickBot="1">
      <c r="A13" s="3"/>
      <c r="B13" s="4" t="s">
        <v>15</v>
      </c>
      <c r="C13" s="5">
        <v>108</v>
      </c>
      <c r="D13" s="4"/>
    </row>
    <row r="14" spans="1:4" ht="14.25" thickBot="1">
      <c r="A14" s="3">
        <v>2</v>
      </c>
      <c r="B14" s="4" t="s">
        <v>16</v>
      </c>
      <c r="C14" s="5"/>
      <c r="D14" s="4"/>
    </row>
    <row r="15" spans="1:4" ht="14.25" thickBot="1">
      <c r="A15" s="3">
        <v>3</v>
      </c>
      <c r="B15" s="4" t="s">
        <v>586</v>
      </c>
      <c r="C15" s="5"/>
      <c r="D15" s="4"/>
    </row>
    <row r="16" spans="1:4" ht="14.25" thickBot="1">
      <c r="A16" s="3">
        <v>4</v>
      </c>
      <c r="B16" s="4" t="s">
        <v>17</v>
      </c>
      <c r="C16" s="5"/>
      <c r="D16" s="4"/>
    </row>
    <row r="17" spans="1:4" ht="14.25" thickBot="1">
      <c r="A17" s="3">
        <v>5</v>
      </c>
      <c r="B17" s="4" t="s">
        <v>587</v>
      </c>
      <c r="C17" s="5"/>
      <c r="D17" s="4"/>
    </row>
    <row r="18" spans="1:4" ht="14.25" thickBot="1">
      <c r="A18" s="3"/>
      <c r="B18" s="4" t="s">
        <v>588</v>
      </c>
      <c r="C18" s="5"/>
      <c r="D18" s="4"/>
    </row>
    <row r="19" spans="1:4" ht="14.25" thickBot="1">
      <c r="A19" s="3"/>
      <c r="B19" s="4" t="s">
        <v>19</v>
      </c>
      <c r="C19" s="5"/>
      <c r="D19" s="4"/>
    </row>
    <row r="20" spans="1:4" ht="14.25" thickBot="1">
      <c r="A20" s="3"/>
      <c r="B20" s="4" t="s">
        <v>20</v>
      </c>
      <c r="C20" s="5"/>
      <c r="D20" s="4"/>
    </row>
    <row r="21" spans="1:4" ht="14.25" thickBot="1">
      <c r="A21" s="3"/>
      <c r="B21" s="4" t="s">
        <v>21</v>
      </c>
      <c r="C21" s="5"/>
      <c r="D21" s="4"/>
    </row>
    <row r="22" spans="1:4" ht="14.25" thickBot="1">
      <c r="A22" s="3"/>
      <c r="B22" s="4" t="s">
        <v>22</v>
      </c>
      <c r="C22" s="5"/>
      <c r="D22" s="4"/>
    </row>
    <row r="23" spans="1:4" ht="14.25" thickBot="1">
      <c r="A23" s="1"/>
      <c r="B23" s="2" t="s">
        <v>23</v>
      </c>
      <c r="C23" s="6">
        <f>C24+C27</f>
        <v>2002.77</v>
      </c>
      <c r="D23" s="8"/>
    </row>
    <row r="24" spans="1:4" ht="14.25" thickBot="1">
      <c r="A24" s="1">
        <v>1</v>
      </c>
      <c r="B24" s="8" t="s">
        <v>589</v>
      </c>
      <c r="C24" s="6">
        <f>C25+C26</f>
        <v>890.3000000000001</v>
      </c>
      <c r="D24" s="8"/>
    </row>
    <row r="25" spans="1:4" ht="14.25" thickBot="1">
      <c r="A25" s="3"/>
      <c r="B25" s="4" t="s">
        <v>590</v>
      </c>
      <c r="C25" s="5">
        <v>687.21</v>
      </c>
      <c r="D25" s="4"/>
    </row>
    <row r="26" spans="1:4" ht="14.25" thickBot="1">
      <c r="A26" s="3" t="s">
        <v>591</v>
      </c>
      <c r="B26" s="4" t="s">
        <v>592</v>
      </c>
      <c r="C26" s="5">
        <v>203.09</v>
      </c>
      <c r="D26" s="4"/>
    </row>
    <row r="27" spans="1:4" ht="14.25" thickBot="1">
      <c r="A27" s="3">
        <v>2</v>
      </c>
      <c r="B27" s="4" t="s">
        <v>593</v>
      </c>
      <c r="C27" s="5">
        <f>C28</f>
        <v>1112.47</v>
      </c>
      <c r="D27" s="4"/>
    </row>
    <row r="28" spans="1:4" ht="14.25" thickBot="1">
      <c r="A28" s="3"/>
      <c r="B28" s="4" t="s">
        <v>594</v>
      </c>
      <c r="C28" s="5">
        <v>1112.47</v>
      </c>
      <c r="D28" s="4"/>
    </row>
    <row r="29" spans="1:4" ht="14.25" thickBot="1">
      <c r="A29" s="3"/>
      <c r="B29" s="4" t="s">
        <v>595</v>
      </c>
      <c r="C29" s="5"/>
      <c r="D29" s="4"/>
    </row>
    <row r="30" spans="1:4" ht="14.25" thickBot="1">
      <c r="A30" s="3">
        <v>3</v>
      </c>
      <c r="B30" s="4" t="s">
        <v>30</v>
      </c>
      <c r="C30" s="5"/>
      <c r="D30" s="4"/>
    </row>
    <row r="31" spans="1:4" ht="14.25" thickBot="1">
      <c r="A31" s="1"/>
      <c r="B31" s="2" t="s">
        <v>31</v>
      </c>
      <c r="C31" s="6">
        <v>0</v>
      </c>
      <c r="D31" s="8"/>
    </row>
  </sheetData>
  <sheetProtection/>
  <mergeCells count="2">
    <mergeCell ref="A1:D1"/>
    <mergeCell ref="A2:C2"/>
  </mergeCells>
  <printOptions horizontalCentered="1"/>
  <pageMargins left="0.71" right="0.71" top="0.75" bottom="0.75" header="0.31" footer="0.31"/>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P7"/>
  <sheetViews>
    <sheetView workbookViewId="0" topLeftCell="A1">
      <selection activeCell="C8" sqref="C8"/>
    </sheetView>
  </sheetViews>
  <sheetFormatPr defaultColWidth="9.00390625" defaultRowHeight="13.5"/>
  <sheetData>
    <row r="1" spans="1:16" ht="20.25">
      <c r="A1" s="101" t="s">
        <v>80</v>
      </c>
      <c r="B1" s="101"/>
      <c r="C1" s="101"/>
      <c r="D1" s="101"/>
      <c r="E1" s="101"/>
      <c r="F1" s="101"/>
      <c r="G1" s="101"/>
      <c r="H1" s="101"/>
      <c r="I1" s="101"/>
      <c r="J1" s="101"/>
      <c r="K1" s="101"/>
      <c r="L1" s="101"/>
      <c r="M1" s="101"/>
      <c r="N1" s="101"/>
      <c r="O1" s="101"/>
      <c r="P1" s="101"/>
    </row>
    <row r="2" spans="1:16" ht="14.25">
      <c r="A2" s="71" t="s">
        <v>89</v>
      </c>
      <c r="B2" s="72"/>
      <c r="C2" s="72"/>
      <c r="D2" s="72"/>
      <c r="E2" s="72"/>
      <c r="F2" s="72"/>
      <c r="G2" s="72"/>
      <c r="H2" s="72"/>
      <c r="I2" s="72"/>
      <c r="J2" s="72"/>
      <c r="K2" s="72"/>
      <c r="L2" s="72"/>
      <c r="M2" s="72"/>
      <c r="N2" s="73"/>
      <c r="O2" s="76" t="s">
        <v>1</v>
      </c>
      <c r="P2" s="77"/>
    </row>
    <row r="3" spans="1:16" ht="13.5">
      <c r="A3" s="81" t="s">
        <v>81</v>
      </c>
      <c r="B3" s="81" t="s">
        <v>82</v>
      </c>
      <c r="C3" s="81" t="s">
        <v>35</v>
      </c>
      <c r="D3" s="78" t="s">
        <v>7</v>
      </c>
      <c r="E3" s="102"/>
      <c r="F3" s="102"/>
      <c r="G3" s="106"/>
      <c r="H3" s="106"/>
      <c r="I3" s="103"/>
      <c r="J3" s="81" t="s">
        <v>16</v>
      </c>
      <c r="K3" s="81" t="s">
        <v>17</v>
      </c>
      <c r="L3" s="81" t="s">
        <v>18</v>
      </c>
      <c r="M3" s="81" t="s">
        <v>19</v>
      </c>
      <c r="N3" s="81" t="s">
        <v>20</v>
      </c>
      <c r="O3" s="81" t="s">
        <v>21</v>
      </c>
      <c r="P3" s="81" t="s">
        <v>22</v>
      </c>
    </row>
    <row r="4" spans="1:16" ht="13.5">
      <c r="A4" s="96"/>
      <c r="B4" s="96"/>
      <c r="C4" s="96"/>
      <c r="D4" s="100" t="s">
        <v>34</v>
      </c>
      <c r="E4" s="97" t="s">
        <v>83</v>
      </c>
      <c r="F4" s="98"/>
      <c r="G4" s="107"/>
      <c r="H4" s="107"/>
      <c r="I4" s="99"/>
      <c r="J4" s="104"/>
      <c r="K4" s="96"/>
      <c r="L4" s="96"/>
      <c r="M4" s="96"/>
      <c r="N4" s="96"/>
      <c r="O4" s="96"/>
      <c r="P4" s="96"/>
    </row>
    <row r="5" spans="1:16" ht="38.25">
      <c r="A5" s="82"/>
      <c r="B5" s="82"/>
      <c r="C5" s="82"/>
      <c r="D5" s="82"/>
      <c r="E5" s="2" t="s">
        <v>84</v>
      </c>
      <c r="F5" s="2" t="s">
        <v>596</v>
      </c>
      <c r="G5" s="2" t="s">
        <v>597</v>
      </c>
      <c r="H5" s="2" t="s">
        <v>598</v>
      </c>
      <c r="I5" s="2" t="s">
        <v>599</v>
      </c>
      <c r="J5" s="82"/>
      <c r="K5" s="82"/>
      <c r="L5" s="82"/>
      <c r="M5" s="82"/>
      <c r="N5" s="82"/>
      <c r="O5" s="82"/>
      <c r="P5" s="82"/>
    </row>
    <row r="6" spans="1:16" ht="30" customHeight="1">
      <c r="A6" s="3">
        <v>701001</v>
      </c>
      <c r="B6" s="4" t="s">
        <v>88</v>
      </c>
      <c r="C6" s="67">
        <f>D6</f>
        <v>2002.77</v>
      </c>
      <c r="D6" s="67">
        <f>E6+F6+G6+H6+I6</f>
        <v>2002.77</v>
      </c>
      <c r="E6" s="5">
        <v>1095.26</v>
      </c>
      <c r="F6" s="5">
        <v>145.88</v>
      </c>
      <c r="G6" s="67">
        <v>50</v>
      </c>
      <c r="H6" s="67">
        <v>603.63</v>
      </c>
      <c r="I6" s="67">
        <v>108</v>
      </c>
      <c r="J6" s="5"/>
      <c r="K6" s="5"/>
      <c r="L6" s="5"/>
      <c r="M6" s="5"/>
      <c r="N6" s="5"/>
      <c r="O6" s="5"/>
      <c r="P6" s="5"/>
    </row>
    <row r="7" spans="1:16" ht="13.5">
      <c r="A7" s="1"/>
      <c r="B7" s="2" t="s">
        <v>85</v>
      </c>
      <c r="C7" s="67">
        <f>C6</f>
        <v>2002.77</v>
      </c>
      <c r="D7" s="67">
        <f>D6</f>
        <v>2002.77</v>
      </c>
      <c r="E7" s="67">
        <f>E6</f>
        <v>1095.26</v>
      </c>
      <c r="F7" s="67">
        <f>F6</f>
        <v>145.88</v>
      </c>
      <c r="G7" s="67">
        <f>G6</f>
        <v>50</v>
      </c>
      <c r="H7" s="67">
        <f>H6</f>
        <v>603.63</v>
      </c>
      <c r="I7" s="67">
        <f>I6</f>
        <v>108</v>
      </c>
      <c r="J7" s="6"/>
      <c r="K7" s="6"/>
      <c r="L7" s="6"/>
      <c r="M7" s="6"/>
      <c r="N7" s="6"/>
      <c r="O7" s="6"/>
      <c r="P7" s="6"/>
    </row>
  </sheetData>
  <sheetProtection/>
  <mergeCells count="16">
    <mergeCell ref="A1:P1"/>
    <mergeCell ref="A2:N2"/>
    <mergeCell ref="O2:P2"/>
    <mergeCell ref="D3:I3"/>
    <mergeCell ref="J3:J5"/>
    <mergeCell ref="K3:K5"/>
    <mergeCell ref="L3:L5"/>
    <mergeCell ref="M3:M5"/>
    <mergeCell ref="N3:N5"/>
    <mergeCell ref="O3:O5"/>
    <mergeCell ref="P3:P5"/>
    <mergeCell ref="E4:I4"/>
    <mergeCell ref="A3:A5"/>
    <mergeCell ref="B3:B5"/>
    <mergeCell ref="C3:C5"/>
    <mergeCell ref="D4:D5"/>
  </mergeCells>
  <printOptions horizontalCentered="1"/>
  <pageMargins left="0.71" right="0.71" top="0.75" bottom="0.75" header="0.31" footer="0.3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2006-09-16T00:00:00Z</dcterms:created>
  <dcterms:modified xsi:type="dcterms:W3CDTF">2016-03-16T07:40:26Z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2052-10.1.0.5346</vt:lpwstr>
  </property>
</Properties>
</file>